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65" windowWidth="21075" windowHeight="8445" activeTab="3"/>
  </bookViews>
  <sheets>
    <sheet name="реквизиты" sheetId="3" r:id="rId1"/>
    <sheet name="стр.1_5 (ЛО)" sheetId="1" r:id="rId2"/>
    <sheet name="стр.1_4" sheetId="2" r:id="rId3"/>
    <sheet name="экономически обоснован. тарифы" sheetId="4" r:id="rId4"/>
  </sheets>
  <externalReferences>
    <externalReference r:id="rId5"/>
    <externalReference r:id="rId6"/>
    <externalReference r:id="rId7"/>
    <externalReference r:id="rId8"/>
    <externalReference r:id="rId9"/>
    <externalReference r:id="rId10"/>
    <externalReference r:id="rId11"/>
  </externalReferences>
  <definedNames>
    <definedName name="\a">#REF!</definedName>
    <definedName name="\m">#REF!</definedName>
    <definedName name="\n">#REF!</definedName>
    <definedName name="\o">#REF!</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CompOt" localSheetId="3">'экономически обоснован. тарифы'!CompOt</definedName>
    <definedName name="CompOt">[0]!CompOt</definedName>
    <definedName name="CompRas" localSheetId="3">'экономически обоснован. тарифы'!CompRas</definedName>
    <definedName name="CompRas">[0]!CompRas</definedName>
    <definedName name="ew" localSheetId="3">'экономически обоснован. тарифы'!ew</definedName>
    <definedName name="ew">[0]!ew</definedName>
    <definedName name="fg" localSheetId="3">'экономически обоснован. тарифы'!fg</definedName>
    <definedName name="fg">[0]!fg</definedName>
    <definedName name="gh" localSheetId="3">'экономически обоснован. тарифы'!gh</definedName>
    <definedName name="gh">[0]!gh</definedName>
    <definedName name="k" localSheetId="3">'экономически обоснован. тарифы'!k</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2">стр.1_4!$A$8:$D$49</definedName>
    <definedName name="TABLE" localSheetId="1">'стр.1_5 (ЛО)'!$A$6:$F$43</definedName>
    <definedName name="VV" localSheetId="3">'экономически обоснован. тарифы'!VV</definedName>
    <definedName name="VV">[0]!VV</definedName>
    <definedName name="в23ё" localSheetId="3">'экономически обоснован. тарифы'!в23ё</definedName>
    <definedName name="в23ё">[0]!в23ё</definedName>
    <definedName name="вв" localSheetId="3">'экономически обоснован. тарифы'!вв</definedName>
    <definedName name="вв">[0]!вв</definedName>
    <definedName name="восемь">#REF!</definedName>
    <definedName name="второй">#REF!</definedName>
    <definedName name="ж" localSheetId="3">'экономически обоснован. тарифы'!ж</definedName>
    <definedName name="ж">[0]!ж</definedName>
    <definedName name="жд" localSheetId="3">'экономически обоснован. тарифы'!жд</definedName>
    <definedName name="жд">[0]!жд</definedName>
    <definedName name="_xlnm.Print_Titles" localSheetId="2">стр.1_4!$8:$11</definedName>
    <definedName name="_xlnm.Print_Titles" localSheetId="1">'стр.1_5 (ЛО)'!$6:$6</definedName>
    <definedName name="ЗП1">[5]Лист13!$A$2</definedName>
    <definedName name="ЗП2">[5]Лист13!$B$2</definedName>
    <definedName name="ЗП3">[5]Лист13!$C$2</definedName>
    <definedName name="ЗП4">[5]Лист13!$D$2</definedName>
    <definedName name="й" localSheetId="3">'экономически обоснован. тарифы'!й</definedName>
    <definedName name="й">[0]!й</definedName>
    <definedName name="Извлечение_ИМ">#REF!</definedName>
    <definedName name="_xlnm.Extract">#REF!</definedName>
    <definedName name="йй" localSheetId="3">'экономически обоснован. тарифы'!йй</definedName>
    <definedName name="йй">[0]!йй</definedName>
    <definedName name="ке" localSheetId="3">'экономически обоснован. тарифы'!ке</definedName>
    <definedName name="ке">[0]!ке</definedName>
    <definedName name="критерий">#REF!</definedName>
    <definedName name="мым" localSheetId="3">'экономически обоснован. тарифы'!мым</definedName>
    <definedName name="мым">[0]!мым</definedName>
    <definedName name="_xlnm.Print_Area" localSheetId="1">'стр.1_5 (ЛО)'!$A$1:$H$50</definedName>
    <definedName name="_xlnm.Print_Area" localSheetId="3">'экономически обоснован. тарифы'!$A$1:$G$15</definedName>
    <definedName name="олс" localSheetId="3">'экономически обоснован. тарифы'!олс</definedName>
    <definedName name="олс">[0]!олс</definedName>
    <definedName name="первый">#REF!</definedName>
    <definedName name="с" localSheetId="3">'экономически обоснован. тарифы'!с</definedName>
    <definedName name="с">[0]!с</definedName>
    <definedName name="семь">#REF!</definedName>
    <definedName name="сс" localSheetId="3">'экономически обоснован. тарифы'!сс</definedName>
    <definedName name="сс">[0]!сс</definedName>
    <definedName name="сссс" localSheetId="3">'экономически обоснован. тарифы'!сссс</definedName>
    <definedName name="сссс">[0]!сссс</definedName>
    <definedName name="ссы" localSheetId="3">'экономически обоснован. тарифы'!ссы</definedName>
    <definedName name="ссы">[0]!ссы</definedName>
    <definedName name="третий">#REF!</definedName>
    <definedName name="у" localSheetId="3">'экономически обоснован. тарифы'!у</definedName>
    <definedName name="у">[0]!у</definedName>
    <definedName name="фо">[7]Лист1!#REF!</definedName>
    <definedName name="ц" localSheetId="3">'экономически обоснован. тарифы'!ц</definedName>
    <definedName name="ц">[0]!ц</definedName>
    <definedName name="цу" localSheetId="3">'экономически обоснован. тарифы'!цу</definedName>
    <definedName name="цу">[0]!цу</definedName>
    <definedName name="четвертый">#REF!</definedName>
    <definedName name="ыв" localSheetId="3">'экономически обоснован. тарифы'!ыв</definedName>
    <definedName name="ыв">[0]!ыв</definedName>
    <definedName name="ыыыы" localSheetId="3">'экономически обоснован. тарифы'!ыыыы</definedName>
    <definedName name="ыыыы">[0]!ыыыы</definedName>
  </definedNames>
  <calcPr calcId="125725"/>
</workbook>
</file>

<file path=xl/calcChain.xml><?xml version="1.0" encoding="utf-8"?>
<calcChain xmlns="http://schemas.openxmlformats.org/spreadsheetml/2006/main">
  <c r="C10" i="4"/>
  <c r="C11"/>
  <c r="D13"/>
  <c r="G13"/>
  <c r="F13"/>
  <c r="E13"/>
  <c r="C14" l="1"/>
  <c r="C15"/>
  <c r="C13" l="1"/>
  <c r="D24" i="1" l="1"/>
  <c r="D14"/>
  <c r="D36" l="1"/>
  <c r="E38"/>
  <c r="F38" s="1"/>
  <c r="F39" s="1"/>
  <c r="G24"/>
  <c r="E39" l="1"/>
  <c r="F36"/>
  <c r="F24" l="1"/>
  <c r="E36"/>
  <c r="F14" l="1"/>
  <c r="E24" l="1"/>
  <c r="E14" l="1"/>
</calcChain>
</file>

<file path=xl/sharedStrings.xml><?xml version="1.0" encoding="utf-8"?>
<sst xmlns="http://schemas.openxmlformats.org/spreadsheetml/2006/main" count="241" uniqueCount="176">
  <si>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</si>
  <si>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</si>
  <si>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</si>
  <si>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</si>
  <si>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н/д</t>
  </si>
  <si>
    <t>тыс. рублей</t>
  </si>
  <si>
    <t>Уставный капитал (складочный капитал, уставный фонд, вклады товарищей) **</t>
  </si>
  <si>
    <t>Справочно:</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</si>
  <si>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</si>
  <si>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</si>
  <si>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</si>
  <si>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</si>
  <si>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</si>
  <si>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</si>
  <si>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</si>
  <si>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</si>
  <si>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</si>
  <si>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</si>
  <si>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</si>
  <si>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r>
      <t xml:space="preserve">Операционные расходы на условную единицу </t>
    </r>
    <r>
      <rPr>
        <vertAlign val="superscript"/>
        <sz val="11"/>
        <rFont val="Times New Roman"/>
        <family val="1"/>
        <charset val="204"/>
      </rPr>
      <t>3</t>
    </r>
  </si>
  <si>
    <t>у.е.</t>
  </si>
  <si>
    <r>
      <t xml:space="preserve">Объем условных единиц </t>
    </r>
    <r>
      <rPr>
        <vertAlign val="superscript"/>
        <sz val="11"/>
        <rFont val="Times New Roman"/>
        <family val="1"/>
        <charset val="204"/>
      </rPr>
      <t>3</t>
    </r>
  </si>
  <si>
    <t>Реквизиты инвестиционной программы (кем утверждена, дата утверждения, номер приказа)</t>
  </si>
  <si>
    <t>4.4.1.</t>
  </si>
  <si>
    <t>+Возврат
+Доход
+Сглаживание</t>
  </si>
  <si>
    <t>Инвестиции, осуществляемые 
за счет тарифных источников</t>
  </si>
  <si>
    <t>4.4.</t>
  </si>
  <si>
    <t>+корр на осн. факт данных
- доп.ремонты
+корр по коэф индексации
+корр от снижения технолог потерь
+корр. по исп ИП</t>
  </si>
  <si>
    <t>Выпадающие, 
излишние доходы (расходы) прошлых лет</t>
  </si>
  <si>
    <t>4.3.</t>
  </si>
  <si>
    <t>+неподконтрольные
+потери
+ ССО</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</si>
  <si>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 xml:space="preserve">неподконтрольные </t>
    </r>
    <r>
      <rPr>
        <sz val="11"/>
        <rFont val="Times New Roman"/>
        <family val="1"/>
        <charset val="204"/>
      </rPr>
      <t xml:space="preserve">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</si>
  <si>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t>4.2.</t>
  </si>
  <si>
    <t>материальные затраты</t>
  </si>
  <si>
    <t>ремонт основных фондов</t>
  </si>
  <si>
    <t>оплата труда</t>
  </si>
  <si>
    <t>в том числе:</t>
  </si>
  <si>
    <t>+подконтрольные</t>
  </si>
  <si>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</si>
  <si>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4.1.</t>
  </si>
  <si>
    <t>Необходимая валовая выручка по регулируемым видам деятельности организации - всего</t>
  </si>
  <si>
    <t>4.</t>
  </si>
  <si>
    <t>МВт·ч</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</si>
  <si>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</si>
  <si>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t>3.8.</t>
  </si>
  <si>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</si>
  <si>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t>3.7.</t>
  </si>
  <si>
    <t>процент</t>
  </si>
  <si>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</si>
  <si>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t>3.6.</t>
  </si>
  <si>
    <t>тыс. кВт·ч</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</si>
  <si>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</si>
  <si>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t>3.5.</t>
  </si>
  <si>
    <r>
      <t xml:space="preserve">Объем полезного отпуска электроэнергии - всего </t>
    </r>
    <r>
      <rPr>
        <vertAlign val="superscript"/>
        <sz val="11"/>
        <rFont val="Times New Roman"/>
        <family val="1"/>
        <charset val="204"/>
      </rPr>
      <t>3</t>
    </r>
  </si>
  <si>
    <t>3.4.</t>
  </si>
  <si>
    <t>в т.ч. население</t>
  </si>
  <si>
    <t>МВт</t>
  </si>
  <si>
    <r>
      <t xml:space="preserve">Заявленная мощность </t>
    </r>
    <r>
      <rPr>
        <vertAlign val="superscript"/>
        <sz val="11"/>
        <rFont val="Times New Roman"/>
        <family val="1"/>
        <charset val="204"/>
      </rPr>
      <t>3</t>
    </r>
  </si>
  <si>
    <t>3.3.</t>
  </si>
  <si>
    <r>
      <t xml:space="preserve">Расчетный объем услуг в части обеспечения надежности </t>
    </r>
    <r>
      <rPr>
        <vertAlign val="superscript"/>
        <sz val="11"/>
        <rFont val="Times New Roman"/>
        <family val="1"/>
        <charset val="204"/>
      </rPr>
      <t>2</t>
    </r>
  </si>
  <si>
    <t>3.2.</t>
  </si>
  <si>
    <r>
      <t xml:space="preserve">Расчетный объем услуг в части управления технологическими режимами </t>
    </r>
    <r>
      <rPr>
        <vertAlign val="superscript"/>
        <sz val="11"/>
        <rFont val="Times New Roman"/>
        <family val="1"/>
        <charset val="204"/>
      </rPr>
      <t>2</t>
    </r>
  </si>
  <si>
    <t>3.1.</t>
  </si>
  <si>
    <t>Показатели регулируемых видов деятельности организации</t>
  </si>
  <si>
    <t>3.</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</si>
  <si>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</si>
  <si>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</si>
  <si>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</si>
  <si>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2.</t>
  </si>
  <si>
    <t>Чистая прибыль (убыток)</t>
  </si>
  <si>
    <t>1.4.</t>
  </si>
  <si>
    <t>EBITDA (прибыль до процентов, налогов и амортизации)</t>
  </si>
  <si>
    <t>1.3.</t>
  </si>
  <si>
    <t>выручка -
(+подконтрольные
+неподконтрольные
+ амортизация текущего года
+услуги ССО
+потери
- выпадающие из льготного ТП</t>
  </si>
  <si>
    <t>Прибыль (убыток) от продаж</t>
  </si>
  <si>
    <t>1.2.</t>
  </si>
  <si>
    <t>Выручка</t>
  </si>
  <si>
    <t>1.1.</t>
  </si>
  <si>
    <t>Показатели эффективности деятельности организации</t>
  </si>
  <si>
    <t>1.</t>
  </si>
  <si>
    <t>Предложения 
на расчетный период регулирования</t>
  </si>
  <si>
    <r>
      <t xml:space="preserve">Показатели, утвержденные на базовый период </t>
    </r>
    <r>
      <rPr>
        <vertAlign val="superscript"/>
        <sz val="11"/>
        <rFont val="Times New Roman"/>
        <family val="1"/>
        <charset val="204"/>
      </rPr>
      <t>1</t>
    </r>
  </si>
  <si>
    <t>Фактические показатели за год, предшествующий базовому периоду</t>
  </si>
  <si>
    <t>Единица измерения</t>
  </si>
  <si>
    <t>Наименование показателей</t>
  </si>
  <si>
    <t>№ 
п/п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</si>
  <si>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</si>
  <si>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**в связи с формированием бухгалтерской отчетности в целом по ОАО "Ленэнерго" сформировать показатели по субъектам не представляется возможным</t>
  </si>
  <si>
    <t>* работников списочного состава (без внешних совместителей и работников, выполняющих работы подоговорам гражданско-правового характера)</t>
  </si>
  <si>
    <t>Анализ финансовой устойчивости по величине излишка (недостатка) собственных оборотных средств**</t>
  </si>
  <si>
    <t>Приказ Минэнерго России от 29.08.2014 №562</t>
  </si>
  <si>
    <t>Ленинградская область</t>
  </si>
  <si>
    <t>ОТС в электроэнергетике РФ на 2013-2015 гг. от 18.03.2012</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</si>
  <si>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</si>
  <si>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</si>
  <si>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по региону: Ленинградская область</t>
  </si>
  <si>
    <t>Единица изменения</t>
  </si>
  <si>
    <t>Утвержденные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</si>
  <si>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</si>
  <si>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</si>
  <si>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</si>
  <si>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</si>
  <si>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</si>
  <si>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</si>
  <si>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</si>
  <si>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</si>
  <si>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</si>
  <si>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</si>
  <si>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</si>
  <si>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</si>
  <si>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</si>
  <si>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</si>
  <si>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</si>
  <si>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</si>
  <si>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</si>
  <si>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</si>
  <si>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</si>
  <si>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</si>
  <si>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</si>
  <si>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</si>
  <si>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</si>
  <si>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</si>
  <si>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</si>
  <si>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</si>
  <si>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</si>
  <si>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</si>
  <si>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</si>
  <si>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</si>
  <si>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</si>
  <si>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</si>
  <si>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</si>
  <si>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</si>
  <si>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</si>
  <si>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</si>
  <si>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</si>
  <si>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</si>
  <si>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</si>
  <si>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</si>
  <si>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</si>
  <si>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</si>
  <si>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</si>
  <si>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</si>
  <si>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</si>
  <si>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</si>
  <si>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</si>
  <si>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</si>
  <si>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</si>
  <si>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</si>
  <si>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</si>
  <si>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</si>
  <si>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</si>
  <si>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</si>
  <si>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</si>
  <si>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</si>
  <si>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потребителей ГН</t>
  </si>
  <si>
    <t>Определены с учетом пересмотра базового уровня OPEX по утвержденной методике (приказ ФСТ России от 18.03.2015 №421-э)</t>
  </si>
  <si>
    <t>без учета доп.расходов на ремонты</t>
  </si>
  <si>
    <t>с учетом федеральных факторов, без учета выпадающих по ТП, расходов по судебным решениям, решениям ФСТ России</t>
  </si>
  <si>
    <t>с учетом компенсации дополнительных расходов на ремонт в году i-2, выпадающих по ТП, расходов по судебным решениям, решениям ФСТ России</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</si>
  <si>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</si>
  <si>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</si>
  <si>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</si>
  <si>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</si>
  <si>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</si>
  <si>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</si>
  <si>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</si>
  <si>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</si>
  <si>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</si>
  <si>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</si>
  <si>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</si>
  <si>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</si>
  <si>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</si>
  <si>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</si>
  <si>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</si>
  <si>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ОАО "Ленэнерго"</t>
  </si>
  <si>
    <t xml:space="preserve"> Расчет экономически обоснованного тарифа на услуги по передаче электрической энергии </t>
  </si>
</sst>
</file>

<file path=xl/styles.xml><?xml version="1.0" encoding="utf-8"?>
<styleSheet xmlns="http://schemas.openxmlformats.org/spreadsheetml/2006/main">
  <numFmts count="11">
    <numFmt numFmtId="164" formatCode="#,##0.0"/>
    <numFmt numFmtId="165" formatCode="0.0%"/>
    <numFmt numFmtId="166" formatCode="_-* #,##0.00_р_._-;\-* #,##0.00_р_._-;_-* &quot;-&quot;??_р_._-;_-@_-"/>
    <numFmt numFmtId="167" formatCode="_-* #,##0\ _₽_-;\-* #,##0\ _₽_-;_-* &quot;-&quot;??\ _₽_-;_-@_-"/>
    <numFmt numFmtId="168" formatCode="_-* #,##0.0_р_._-;\-* #,##0.0_р_._-;_-* &quot;-&quot;??_р_._-;_-@_-"/>
    <numFmt numFmtId="169" formatCode="_-* #,##0_$_-;\-* #,##0_$_-;_-* &quot;-&quot;_$_-;_-@_-"/>
    <numFmt numFmtId="170" formatCode="_-* #,##0.00_$_-;\-* #,##0.00_$_-;_-* &quot;-&quot;??_$_-;_-@_-"/>
    <numFmt numFmtId="171" formatCode="&quot;$&quot;#,##0_);[Red]\(&quot;$&quot;#,##0\)"/>
    <numFmt numFmtId="172" formatCode="_-* #,##0.00&quot;$&quot;_-;\-* #,##0.00&quot;$&quot;_-;_-* &quot;-&quot;??&quot;$&quot;_-;_-@_-"/>
    <numFmt numFmtId="173" formatCode="General_)"/>
    <numFmt numFmtId="174" formatCode="_-* #,##0_р_._-;\-* #,##0_р_._-;_-* &quot;-&quot;_р_._-;_-@_-"/>
  </numFmts>
  <fonts count="33">
    <font>
      <sz val="10"/>
      <name val="Arial Cyr"/>
      <charset val="204"/>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sz val="11"/>
      <color theme="1"/>
      <name val="Times New Roman"/>
      <family val="1"/>
      <charset val="204"/>
    </font>
    <font>
      <sz val="11"/>
      <color rgb="FFFF0000"/>
      <name val="Times New Roman"/>
      <family val="1"/>
      <charset val="204"/>
    </font>
    <font>
      <i/>
      <sz val="11"/>
      <name val="Times New Roman"/>
      <family val="1"/>
      <charset val="204"/>
    </font>
    <font>
      <b/>
      <sz val="11"/>
      <name val="Times New Roman"/>
      <family val="1"/>
      <charset val="204"/>
    </font>
    <font>
      <vertAlign val="superscript"/>
      <sz val="11"/>
      <name val="Times New Roman"/>
      <family val="1"/>
      <charset val="204"/>
    </font>
    <font>
      <b/>
      <i/>
      <sz val="11"/>
      <name val="Times New Roman"/>
      <family val="1"/>
      <charset val="204"/>
    </font>
    <font>
      <sz val="11"/>
      <color rgb="FF00B0F0"/>
      <name val="Times New Roman"/>
      <family val="1"/>
      <charset val="204"/>
    </font>
    <font>
      <b/>
      <sz val="11"/>
      <color theme="1"/>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theme="1"/>
      <name val="Calibri"/>
      <family val="2"/>
      <charset val="204"/>
      <scheme val="minor"/>
    </font>
    <font>
      <b/>
      <sz val="14"/>
      <color theme="1"/>
      <name val="Times New Roman"/>
      <family val="1"/>
      <charset val="204"/>
    </font>
    <font>
      <sz val="10"/>
      <name val="Arial"/>
      <family val="2"/>
      <charset val="204"/>
    </font>
    <font>
      <sz val="10"/>
      <name val="MS Sans Serif"/>
      <family val="2"/>
      <charset val="204"/>
    </font>
    <font>
      <sz val="8"/>
      <name val="Optima"/>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name val="NTHarmonica"/>
    </font>
  </fonts>
  <fills count="6">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s>
  <cellStyleXfs count="20">
    <xf numFmtId="0" fontId="0" fillId="0" borderId="0"/>
    <xf numFmtId="9" fontId="1" fillId="0" borderId="0" applyFont="0" applyFill="0" applyBorder="0" applyAlignment="0" applyProtection="0"/>
    <xf numFmtId="0" fontId="17" fillId="0" borderId="0"/>
    <xf numFmtId="4" fontId="19" fillId="4" borderId="0" applyBorder="0">
      <alignment horizontal="right"/>
    </xf>
    <xf numFmtId="0" fontId="21" fillId="0" borderId="0"/>
    <xf numFmtId="166" fontId="21"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4" fillId="0" borderId="0" applyFont="0" applyFill="0" applyBorder="0" applyAlignment="0" applyProtection="0"/>
    <xf numFmtId="172" fontId="23" fillId="0" borderId="0" applyFont="0" applyFill="0" applyBorder="0" applyAlignment="0" applyProtection="0"/>
    <xf numFmtId="0" fontId="25" fillId="0" borderId="0"/>
    <xf numFmtId="0" fontId="26" fillId="0" borderId="0"/>
    <xf numFmtId="0" fontId="27" fillId="0" borderId="0" applyNumberFormat="0">
      <alignment horizontal="left"/>
    </xf>
    <xf numFmtId="173" fontId="28" fillId="0" borderId="18">
      <protection locked="0"/>
    </xf>
    <xf numFmtId="173" fontId="29" fillId="5" borderId="18"/>
    <xf numFmtId="0" fontId="30" fillId="0" borderId="0"/>
    <xf numFmtId="9" fontId="30" fillId="0" borderId="0" applyFont="0" applyFill="0" applyBorder="0" applyAlignment="0" applyProtection="0"/>
    <xf numFmtId="0" fontId="31" fillId="0" borderId="0"/>
    <xf numFmtId="174" fontId="32" fillId="0" borderId="0" applyFont="0" applyFill="0" applyBorder="0" applyAlignment="0" applyProtection="0"/>
    <xf numFmtId="166" fontId="32" fillId="0" borderId="0" applyFont="0" applyFill="0" applyBorder="0" applyAlignment="0" applyProtection="0"/>
  </cellStyleXfs>
  <cellXfs count="112">
    <xf numFmtId="0" fontId="0" fillId="0" borderId="0" xfId="0"/>
    <xf numFmtId="0" fontId="2" fillId="0" borderId="0" xfId="0" applyFont="1"/>
    <xf numFmtId="0" fontId="3" fillId="0" borderId="0" xfId="0" applyFont="1"/>
    <xf numFmtId="0" fontId="4" fillId="0" borderId="0" xfId="0" applyFont="1"/>
    <xf numFmtId="0" fontId="6" fillId="0" borderId="0" xfId="0" applyFont="1" applyAlignment="1">
      <alignment vertical="top"/>
    </xf>
    <xf numFmtId="49" fontId="6" fillId="0" borderId="0" xfId="0" applyNumberFormat="1" applyFont="1" applyAlignment="1">
      <alignment vertical="top"/>
    </xf>
    <xf numFmtId="3" fontId="6" fillId="0" borderId="1" xfId="0" applyNumberFormat="1"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Fill="1" applyBorder="1" applyAlignment="1">
      <alignment horizontal="left" vertical="top" wrapText="1"/>
    </xf>
    <xf numFmtId="3" fontId="8" fillId="0" borderId="1" xfId="0" applyNumberFormat="1" applyFont="1" applyBorder="1" applyAlignment="1">
      <alignment horizontal="center" vertical="center"/>
    </xf>
    <xf numFmtId="0" fontId="9" fillId="0" borderId="1" xfId="0" applyFont="1" applyFill="1" applyBorder="1" applyAlignment="1">
      <alignment horizontal="left" vertical="top" wrapText="1"/>
    </xf>
    <xf numFmtId="3" fontId="6" fillId="0" borderId="1" xfId="0" applyNumberFormat="1"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1" xfId="0" applyFont="1" applyBorder="1" applyAlignment="1">
      <alignment horizontal="center" vertical="top" wrapText="1"/>
    </xf>
    <xf numFmtId="0" fontId="12" fillId="0" borderId="1" xfId="0" applyFont="1" applyFill="1" applyBorder="1" applyAlignment="1">
      <alignment horizontal="left" vertical="top" wrapText="1"/>
    </xf>
    <xf numFmtId="49" fontId="6" fillId="0" borderId="0" xfId="0" applyNumberFormat="1" applyFont="1" applyAlignment="1">
      <alignment vertical="top" wrapText="1"/>
    </xf>
    <xf numFmtId="3" fontId="6" fillId="0" borderId="1" xfId="0" applyNumberFormat="1" applyFont="1" applyBorder="1" applyAlignment="1">
      <alignment horizontal="center" vertical="top"/>
    </xf>
    <xf numFmtId="0" fontId="8" fillId="0" borderId="1" xfId="0" applyFont="1" applyBorder="1" applyAlignment="1">
      <alignment horizontal="center" vertical="top"/>
    </xf>
    <xf numFmtId="0" fontId="6" fillId="0" borderId="0" xfId="0" applyFont="1" applyFill="1" applyAlignment="1">
      <alignment vertical="top"/>
    </xf>
    <xf numFmtId="3" fontId="6" fillId="0" borderId="0" xfId="0" applyNumberFormat="1" applyFont="1" applyFill="1" applyAlignment="1">
      <alignment vertical="top"/>
    </xf>
    <xf numFmtId="49" fontId="6" fillId="0" borderId="0" xfId="0" applyNumberFormat="1" applyFont="1" applyFill="1" applyAlignment="1">
      <alignment vertical="top"/>
    </xf>
    <xf numFmtId="3"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wrapText="1"/>
    </xf>
    <xf numFmtId="3" fontId="10" fillId="0" borderId="1" xfId="0" applyNumberFormat="1" applyFont="1" applyBorder="1" applyAlignment="1">
      <alignment horizontal="center" vertical="top"/>
    </xf>
    <xf numFmtId="3" fontId="13" fillId="2" borderId="1" xfId="0" applyNumberFormat="1" applyFont="1" applyFill="1" applyBorder="1" applyAlignment="1">
      <alignment horizontal="center" vertical="top"/>
    </xf>
    <xf numFmtId="0" fontId="6" fillId="2" borderId="1" xfId="0" applyFont="1" applyFill="1" applyBorder="1" applyAlignment="1">
      <alignment horizontal="center" vertical="top" wrapText="1"/>
    </xf>
    <xf numFmtId="165" fontId="6" fillId="0" borderId="1" xfId="1" applyNumberFormat="1" applyFont="1" applyBorder="1" applyAlignment="1">
      <alignment horizontal="center" vertical="center"/>
    </xf>
    <xf numFmtId="0" fontId="6" fillId="0" borderId="0" xfId="0" applyFont="1" applyAlignment="1"/>
    <xf numFmtId="49" fontId="6" fillId="0" borderId="0" xfId="0" applyNumberFormat="1" applyFont="1" applyAlignment="1"/>
    <xf numFmtId="3" fontId="6" fillId="0" borderId="1" xfId="0" applyNumberFormat="1" applyFont="1" applyFill="1" applyBorder="1" applyAlignment="1">
      <alignment horizontal="center"/>
    </xf>
    <xf numFmtId="0" fontId="6" fillId="0" borderId="1" xfId="0" applyFont="1" applyBorder="1" applyAlignment="1">
      <alignment horizontal="center" wrapText="1"/>
    </xf>
    <xf numFmtId="0" fontId="6" fillId="0" borderId="1" xfId="0" applyFont="1" applyFill="1" applyBorder="1" applyAlignment="1">
      <alignment horizontal="left" wrapText="1"/>
    </xf>
    <xf numFmtId="0" fontId="8" fillId="2" borderId="1" xfId="0" applyFont="1" applyFill="1" applyBorder="1" applyAlignment="1">
      <alignment horizontal="center" vertical="top"/>
    </xf>
    <xf numFmtId="9" fontId="6" fillId="0" borderId="1" xfId="1"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center" vertical="top"/>
    </xf>
    <xf numFmtId="0" fontId="10" fillId="0" borderId="1" xfId="0" applyFont="1" applyBorder="1" applyAlignment="1">
      <alignment horizontal="left" vertical="top" wrapText="1"/>
    </xf>
    <xf numFmtId="0" fontId="6" fillId="0" borderId="0" xfId="0" applyFont="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164" fontId="6"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0" fontId="2" fillId="0" borderId="0" xfId="0" applyFont="1" applyFill="1"/>
    <xf numFmtId="0" fontId="6" fillId="0" borderId="0" xfId="0" applyFont="1" applyFill="1" applyAlignment="1">
      <alignment horizontal="center"/>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top"/>
    </xf>
    <xf numFmtId="3" fontId="8" fillId="0" borderId="1" xfId="0" applyNumberFormat="1" applyFont="1" applyFill="1" applyBorder="1" applyAlignment="1">
      <alignment horizontal="center" vertical="top"/>
    </xf>
    <xf numFmtId="9" fontId="7" fillId="0" borderId="1" xfId="1" applyFont="1" applyFill="1" applyBorder="1" applyAlignment="1">
      <alignment horizontal="center" vertical="center"/>
    </xf>
    <xf numFmtId="0" fontId="8" fillId="0" borderId="1" xfId="0" applyFont="1" applyFill="1" applyBorder="1" applyAlignment="1">
      <alignment horizontal="center" vertical="top"/>
    </xf>
    <xf numFmtId="0" fontId="6" fillId="0" borderId="1" xfId="0" applyFont="1" applyFill="1" applyBorder="1" applyAlignment="1">
      <alignment vertical="top"/>
    </xf>
    <xf numFmtId="3" fontId="13" fillId="0" borderId="1" xfId="0" applyNumberFormat="1" applyFont="1" applyFill="1" applyBorder="1" applyAlignment="1">
      <alignment horizontal="center" vertical="top"/>
    </xf>
    <xf numFmtId="3" fontId="14" fillId="0" borderId="1" xfId="0" applyNumberFormat="1" applyFont="1" applyFill="1" applyBorder="1" applyAlignment="1">
      <alignment horizontal="center" vertical="top"/>
    </xf>
    <xf numFmtId="0" fontId="3" fillId="0" borderId="0" xfId="0" applyFont="1" applyFill="1"/>
    <xf numFmtId="3" fontId="2" fillId="0" borderId="0" xfId="0" applyNumberFormat="1" applyFont="1" applyFill="1"/>
    <xf numFmtId="3" fontId="3" fillId="0" borderId="0" xfId="0" applyNumberFormat="1" applyFont="1"/>
    <xf numFmtId="3" fontId="6" fillId="0" borderId="1" xfId="0" applyNumberFormat="1" applyFont="1" applyBorder="1" applyAlignment="1">
      <alignment horizontal="center" vertical="center"/>
    </xf>
    <xf numFmtId="0" fontId="16" fillId="0" borderId="0" xfId="0" applyFont="1"/>
    <xf numFmtId="0" fontId="6" fillId="0" borderId="1" xfId="0" applyFont="1" applyBorder="1" applyAlignment="1">
      <alignment horizontal="center" vertical="center" wrapText="1"/>
    </xf>
    <xf numFmtId="0" fontId="18" fillId="0" borderId="1" xfId="2" applyFont="1" applyBorder="1" applyAlignment="1">
      <alignment horizontal="center" vertical="top" wrapText="1"/>
    </xf>
    <xf numFmtId="0" fontId="18" fillId="0" borderId="1" xfId="2" applyFont="1" applyBorder="1" applyAlignment="1">
      <alignment horizontal="left" vertical="top" wrapText="1"/>
    </xf>
    <xf numFmtId="0" fontId="18" fillId="0" borderId="1" xfId="2" applyFont="1" applyBorder="1" applyAlignment="1">
      <alignment horizontal="center" vertical="center" wrapText="1"/>
    </xf>
    <xf numFmtId="0" fontId="18" fillId="0" borderId="1" xfId="2" applyFont="1" applyBorder="1" applyAlignment="1">
      <alignment horizontal="center" vertical="top"/>
    </xf>
    <xf numFmtId="0" fontId="18" fillId="3" borderId="1" xfId="2" applyFont="1" applyFill="1" applyBorder="1" applyAlignment="1">
      <alignment horizontal="center" vertical="top" wrapText="1"/>
    </xf>
    <xf numFmtId="0" fontId="18" fillId="3" borderId="1" xfId="2" applyFont="1" applyFill="1" applyBorder="1" applyAlignment="1">
      <alignment horizontal="left" vertical="top" wrapText="1"/>
    </xf>
    <xf numFmtId="0" fontId="18" fillId="3" borderId="1" xfId="2" applyFont="1" applyFill="1" applyBorder="1" applyAlignment="1">
      <alignment horizontal="center" vertical="center" wrapText="1"/>
    </xf>
    <xf numFmtId="0" fontId="18" fillId="3" borderId="1" xfId="2" applyFont="1" applyFill="1" applyBorder="1" applyAlignment="1">
      <alignment horizontal="center" vertical="top"/>
    </xf>
    <xf numFmtId="0" fontId="18" fillId="0" borderId="1" xfId="2" applyFont="1" applyFill="1" applyBorder="1" applyAlignment="1">
      <alignment horizontal="center" vertical="top" wrapText="1"/>
    </xf>
    <xf numFmtId="0" fontId="18" fillId="0" borderId="1" xfId="2" applyFont="1" applyFill="1" applyBorder="1" applyAlignment="1">
      <alignment horizontal="left" vertical="top" wrapText="1"/>
    </xf>
    <xf numFmtId="0" fontId="18" fillId="0" borderId="1" xfId="2" applyFont="1" applyFill="1" applyBorder="1" applyAlignment="1">
      <alignment horizontal="center" vertical="center" wrapText="1"/>
    </xf>
    <xf numFmtId="0" fontId="18" fillId="0" borderId="1" xfId="2" applyFont="1" applyFill="1" applyBorder="1" applyAlignment="1">
      <alignment horizontal="center" vertical="top"/>
    </xf>
    <xf numFmtId="3" fontId="18" fillId="0" borderId="1" xfId="3" applyNumberFormat="1" applyFont="1" applyFill="1" applyBorder="1" applyAlignment="1">
      <alignment horizontal="center" vertical="center"/>
    </xf>
    <xf numFmtId="3" fontId="18" fillId="0" borderId="1" xfId="3" applyNumberFormat="1" applyFont="1" applyFill="1" applyBorder="1" applyAlignment="1">
      <alignment horizontal="left" vertical="center" wrapText="1"/>
    </xf>
    <xf numFmtId="3" fontId="18" fillId="0" borderId="1" xfId="3" applyNumberFormat="1" applyFont="1" applyFill="1" applyBorder="1" applyAlignment="1">
      <alignment horizontal="right" vertical="center"/>
    </xf>
    <xf numFmtId="164" fontId="6" fillId="0" borderId="2" xfId="3" applyNumberFormat="1" applyFont="1" applyFill="1" applyBorder="1" applyAlignment="1" applyProtection="1">
      <alignment horizontal="center" vertical="center"/>
      <protection locked="0"/>
    </xf>
    <xf numFmtId="0" fontId="4" fillId="0" borderId="0" xfId="0" applyFont="1" applyFill="1"/>
    <xf numFmtId="0" fontId="2" fillId="0" borderId="0" xfId="0" applyFont="1" applyAlignment="1">
      <alignment horizontal="center" wrapText="1"/>
    </xf>
    <xf numFmtId="0" fontId="2" fillId="0" borderId="0" xfId="0" applyFont="1" applyAlignment="1">
      <alignment horizontal="center"/>
    </xf>
    <xf numFmtId="3" fontId="6" fillId="0" borderId="1" xfId="0" applyNumberFormat="1" applyFont="1" applyBorder="1" applyAlignment="1">
      <alignment horizontal="center" vertical="center"/>
    </xf>
    <xf numFmtId="3" fontId="6" fillId="0" borderId="4"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3" fillId="0" borderId="0" xfId="0" applyFont="1" applyAlignment="1">
      <alignment horizontal="right" vertical="center" wrapText="1" indent="3"/>
    </xf>
    <xf numFmtId="0" fontId="15" fillId="0" borderId="0" xfId="0" applyFont="1" applyAlignment="1">
      <alignment horizontal="center" wrapText="1"/>
    </xf>
    <xf numFmtId="0" fontId="1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21" fillId="0" borderId="0" xfId="4"/>
    <xf numFmtId="167" fontId="7" fillId="0" borderId="7" xfId="5" applyNumberFormat="1" applyFont="1" applyFill="1" applyBorder="1"/>
    <xf numFmtId="167" fontId="7" fillId="0" borderId="8" xfId="5" applyNumberFormat="1" applyFont="1" applyFill="1" applyBorder="1"/>
    <xf numFmtId="49" fontId="7" fillId="0" borderId="9" xfId="4" applyNumberFormat="1" applyFont="1" applyBorder="1"/>
    <xf numFmtId="0" fontId="7" fillId="0" borderId="0" xfId="4" applyFont="1"/>
    <xf numFmtId="167" fontId="7" fillId="0" borderId="10" xfId="5" applyNumberFormat="1" applyFont="1" applyFill="1" applyBorder="1"/>
    <xf numFmtId="167" fontId="7" fillId="0" borderId="1" xfId="5" applyNumberFormat="1" applyFont="1" applyFill="1" applyBorder="1"/>
    <xf numFmtId="49" fontId="7" fillId="0" borderId="11" xfId="4" applyNumberFormat="1" applyFont="1" applyBorder="1"/>
    <xf numFmtId="167" fontId="6" fillId="0" borderId="10" xfId="5" applyNumberFormat="1" applyFont="1" applyFill="1" applyBorder="1"/>
    <xf numFmtId="167" fontId="6" fillId="0" borderId="1" xfId="5" applyNumberFormat="1" applyFont="1" applyFill="1" applyBorder="1"/>
    <xf numFmtId="168" fontId="7" fillId="0" borderId="10" xfId="5" applyNumberFormat="1" applyFont="1" applyFill="1" applyBorder="1"/>
    <xf numFmtId="168" fontId="7" fillId="0" borderId="1" xfId="5" applyNumberFormat="1" applyFont="1" applyFill="1" applyBorder="1"/>
    <xf numFmtId="2" fontId="7" fillId="0" borderId="12" xfId="4" applyNumberFormat="1" applyFont="1" applyFill="1" applyBorder="1"/>
    <xf numFmtId="2" fontId="7" fillId="0" borderId="13" xfId="4" applyNumberFormat="1" applyFont="1" applyFill="1" applyBorder="1"/>
    <xf numFmtId="49" fontId="7" fillId="0" borderId="14" xfId="4" applyNumberFormat="1" applyFont="1" applyBorder="1"/>
    <xf numFmtId="49" fontId="7" fillId="0" borderId="15" xfId="4" applyNumberFormat="1" applyFont="1" applyBorder="1"/>
    <xf numFmtId="49" fontId="7" fillId="0" borderId="16" xfId="4" applyNumberFormat="1" applyFont="1" applyBorder="1"/>
    <xf numFmtId="0" fontId="7" fillId="0" borderId="17" xfId="4" applyFont="1" applyBorder="1"/>
    <xf numFmtId="0" fontId="7" fillId="0" borderId="0" xfId="4" applyFont="1" applyAlignment="1">
      <alignment horizontal="left"/>
    </xf>
    <xf numFmtId="49" fontId="7" fillId="0" borderId="0" xfId="4" applyNumberFormat="1" applyFont="1"/>
    <xf numFmtId="49" fontId="22" fillId="0" borderId="0" xfId="4" applyNumberFormat="1" applyFont="1"/>
  </cellXfs>
  <cellStyles count="20">
    <cellStyle name="Comma [0]_laroux" xfId="6"/>
    <cellStyle name="Comma_laroux" xfId="7"/>
    <cellStyle name="Currency [0]" xfId="8"/>
    <cellStyle name="Currency_laroux" xfId="9"/>
    <cellStyle name="Normal_ASUS" xfId="10"/>
    <cellStyle name="Normal1" xfId="11"/>
    <cellStyle name="Price_Body" xfId="12"/>
    <cellStyle name="Беззащитный" xfId="13"/>
    <cellStyle name="Защитный" xfId="14"/>
    <cellStyle name="Обычный" xfId="0" builtinId="0"/>
    <cellStyle name="Обычный 2" xfId="4"/>
    <cellStyle name="Обычный 3" xfId="15"/>
    <cellStyle name="Обычный_стр.1_5" xfId="2"/>
    <cellStyle name="Процентный" xfId="1" builtinId="5"/>
    <cellStyle name="Процентный 2" xfId="16"/>
    <cellStyle name="Стиль 1" xfId="17"/>
    <cellStyle name="Тысячи [0]_3Com" xfId="18"/>
    <cellStyle name="Тысячи_3Com" xfId="19"/>
    <cellStyle name="Финансовый 2" xfId="5"/>
    <cellStyle name="Формула_GRES.2007.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0</xdr:rowOff>
    </xdr:from>
    <xdr:to>
      <xdr:col>15</xdr:col>
      <xdr:colOff>228600</xdr:colOff>
      <xdr:row>30</xdr:row>
      <xdr:rowOff>85725</xdr:rowOff>
    </xdr:to>
    <xdr:sp macro="" textlink="">
      <xdr:nvSpPr>
        <xdr:cNvPr id="2" name="TextBox 1"/>
        <xdr:cNvSpPr txBox="1"/>
      </xdr:nvSpPr>
      <xdr:spPr>
        <a:xfrm>
          <a:off x="78105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Открытое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ОАО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Никонов Василий Владиславович</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WINDOWS\Temporary%20Internet%20Files\Content.IE5\Z8CDCF3W\C&#1077;&#1090;_&#1041;&#1055;_002_02_(15_33)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WINDOWS\Temporary%20Internet%20Files\Content.IE5\S96JK1QZ\XLS\VSAKOE\&#1044;&#1080;&#1072;&#1075;&#1088;&#1072;&#1084;&#1084;&#1099;%20&#1076;&#1083;&#1103;%20&#1082;&#1086;&#1083;&#1083;&#1077;&#1075;&#1080;&#1080;%20&#1057;&#1047;&#10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PEO\Kiiski\&#106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15"/>
      <sheetName val="П-15-с"/>
      <sheetName val="П-16"/>
      <sheetName val="П-16-с"/>
      <sheetName val="(т)П-17"/>
      <sheetName val="( )П-18"/>
      <sheetName val="П-19"/>
      <sheetName val="П-20"/>
      <sheetName val="УЗ-21"/>
      <sheetName val="УЗ-22"/>
      <sheetName val="УЗ-23"/>
      <sheetName val="УЗ-24"/>
      <sheetName val="УЗ-25-"/>
      <sheetName val="УЗ-26"/>
      <sheetName val="УЗ-27"/>
      <sheetName val="УП-28"/>
      <sheetName val="УП-29"/>
      <sheetName val="УП-30"/>
      <sheetName val="УП-31"/>
      <sheetName val="УП-32"/>
      <sheetName val="УП-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 (потребление)"/>
      <sheetName val="Д (отпуск в сеть)"/>
      <sheetName val="Д (структура покрытия)"/>
      <sheetName val="Д (потери)"/>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Диаграмма1"/>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оррект"/>
      <sheetName val="Калькуляция кв"/>
      <sheetName val="Balance Sheet"/>
      <sheetName val="1997"/>
      <sheetName val="1998"/>
      <sheetName val="9-1"/>
      <sheetName val="хар-ка земли 1 "/>
      <sheetName val="Приложение 1"/>
      <sheetName val="СписочнаяЧисленность"/>
      <sheetName val="Temp_TOV"/>
      <sheetName val="ф.2 за 4 кв.2005"/>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Детализация"/>
      <sheetName val="Справочник затрат_СБ"/>
      <sheetName val="Лизинг"/>
      <sheetName val="Исходные данные и тариф ЭЛЕКТР"/>
      <sheetName val="ETС"/>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s>
    <sheetDataSet>
      <sheetData sheetId="0"/>
      <sheetData sheetId="1"/>
      <sheetData sheetId="2"/>
      <sheetData sheetId="3"/>
      <sheetData sheetId="4"/>
      <sheetData sheetId="5"/>
      <sheetData sheetId="6"/>
      <sheetData sheetId="7"/>
      <sheetData sheetId="8"/>
      <sheetData sheetId="9"/>
      <sheetData sheetId="10"/>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15 "/>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topLeftCell="A16" workbookViewId="0">
      <selection activeCell="R17" sqref="R17"/>
    </sheetView>
  </sheetViews>
  <sheetFormatPr defaultRowHeight="12.75"/>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view="pageBreakPreview" zoomScale="85" zoomScaleNormal="85" zoomScaleSheetLayoutView="85" workbookViewId="0">
      <pane xSplit="2" ySplit="6" topLeftCell="C7" activePane="bottomRight" state="frozen"/>
      <selection pane="topRight" activeCell="C1" sqref="C1"/>
      <selection pane="bottomLeft" activeCell="A7" sqref="A7"/>
      <selection pane="bottomRight" activeCell="F12" sqref="F12"/>
    </sheetView>
  </sheetViews>
  <sheetFormatPr defaultRowHeight="15.75"/>
  <cols>
    <col min="1" max="1" width="6.5703125" style="1" customWidth="1"/>
    <col min="2" max="2" width="48.7109375" style="1" customWidth="1"/>
    <col min="3" max="3" width="12.28515625" style="1" customWidth="1"/>
    <col min="4" max="4" width="20.5703125" style="45" customWidth="1"/>
    <col min="5" max="6" width="20.5703125" style="1" customWidth="1"/>
    <col min="7" max="7" width="44.28515625" style="1" hidden="1" customWidth="1"/>
    <col min="8" max="8" width="39.28515625" style="1" customWidth="1"/>
    <col min="9" max="16384" width="9.140625" style="1"/>
  </cols>
  <sheetData>
    <row r="1" spans="1:9" ht="45" hidden="1" customHeight="1"/>
    <row r="2" spans="1:9" ht="15.75" hidden="1" customHeight="1"/>
    <row r="3" spans="1:9" ht="15.75" hidden="1" customHeight="1"/>
    <row r="4" spans="1:9" s="40" customFormat="1" ht="31.5" customHeight="1">
      <c r="A4" s="79" t="s">
        <v>86</v>
      </c>
      <c r="B4" s="80"/>
      <c r="C4" s="80"/>
      <c r="D4" s="80"/>
      <c r="E4" s="80"/>
      <c r="F4" s="80"/>
    </row>
    <row r="5" spans="1:9" s="40" customFormat="1" ht="15">
      <c r="B5" s="40" t="s">
        <v>91</v>
      </c>
      <c r="D5" s="46"/>
    </row>
    <row r="6" spans="1:9" s="37" customFormat="1" ht="60">
      <c r="A6" s="39" t="s">
        <v>85</v>
      </c>
      <c r="B6" s="39" t="s">
        <v>84</v>
      </c>
      <c r="C6" s="39" t="s">
        <v>83</v>
      </c>
      <c r="D6" s="47" t="s">
        <v>82</v>
      </c>
      <c r="E6" s="39" t="s">
        <v>81</v>
      </c>
      <c r="F6" s="39" t="s">
        <v>80</v>
      </c>
      <c r="H6" s="61" t="s">
        <v>153</v>
      </c>
    </row>
    <row r="7" spans="1:9" s="37" customFormat="1" ht="15">
      <c r="A7" s="39"/>
      <c r="B7" s="39"/>
      <c r="C7" s="39"/>
      <c r="D7" s="48">
        <v>2014</v>
      </c>
      <c r="E7" s="38">
        <v>2015</v>
      </c>
      <c r="F7" s="38">
        <v>2016</v>
      </c>
      <c r="H7" s="38"/>
    </row>
    <row r="8" spans="1:9" s="4" customFormat="1" ht="15" customHeight="1">
      <c r="A8" s="13" t="s">
        <v>79</v>
      </c>
      <c r="B8" s="36" t="s">
        <v>78</v>
      </c>
      <c r="C8" s="7"/>
      <c r="D8" s="49"/>
      <c r="E8" s="35"/>
      <c r="F8" s="35"/>
      <c r="H8" s="35"/>
    </row>
    <row r="9" spans="1:9" s="4" customFormat="1" ht="15">
      <c r="A9" s="7" t="s">
        <v>77</v>
      </c>
      <c r="B9" s="34" t="s">
        <v>76</v>
      </c>
      <c r="C9" s="7" t="s">
        <v>5</v>
      </c>
      <c r="D9" s="21">
        <v>15818256.024379997</v>
      </c>
      <c r="E9" s="16">
        <v>17057298.43</v>
      </c>
      <c r="F9" s="16">
        <v>26266582.500568856</v>
      </c>
      <c r="G9" s="5"/>
      <c r="H9" s="16"/>
    </row>
    <row r="10" spans="1:9" s="4" customFormat="1" ht="19.5" customHeight="1">
      <c r="A10" s="7" t="s">
        <v>75</v>
      </c>
      <c r="B10" s="34" t="s">
        <v>74</v>
      </c>
      <c r="C10" s="7" t="s">
        <v>5</v>
      </c>
      <c r="D10" s="21">
        <v>-1314278.5230783168</v>
      </c>
      <c r="E10" s="16">
        <v>-1039517.0128825381</v>
      </c>
      <c r="F10" s="16">
        <v>4904342.9293290675</v>
      </c>
      <c r="G10" s="15" t="s">
        <v>73</v>
      </c>
      <c r="H10" s="16"/>
    </row>
    <row r="11" spans="1:9" s="18" customFormat="1" ht="30">
      <c r="A11" s="22" t="s">
        <v>72</v>
      </c>
      <c r="B11" s="8" t="s">
        <v>71</v>
      </c>
      <c r="C11" s="22" t="s">
        <v>5</v>
      </c>
      <c r="D11" s="21">
        <v>-57023.549183182884</v>
      </c>
      <c r="E11" s="21">
        <v>2669915.471228702</v>
      </c>
      <c r="F11" s="21">
        <v>9177057.8489001021</v>
      </c>
      <c r="G11" s="20"/>
      <c r="H11" s="21"/>
    </row>
    <row r="12" spans="1:9" s="18" customFormat="1" ht="15">
      <c r="A12" s="22" t="s">
        <v>70</v>
      </c>
      <c r="B12" s="8" t="s">
        <v>69</v>
      </c>
      <c r="C12" s="22" t="s">
        <v>5</v>
      </c>
      <c r="D12" s="21">
        <v>-3684604.6268639881</v>
      </c>
      <c r="E12" s="21">
        <v>-3719375.1697486006</v>
      </c>
      <c r="F12" s="21">
        <v>-460903.8627898274</v>
      </c>
      <c r="G12" s="20"/>
      <c r="H12" s="21"/>
      <c r="I12" s="19"/>
    </row>
    <row r="13" spans="1:9" s="4" customFormat="1" ht="15">
      <c r="A13" s="13" t="s">
        <v>68</v>
      </c>
      <c r="B13" s="12" t="s">
        <v>67</v>
      </c>
      <c r="C13" s="7"/>
      <c r="D13" s="50"/>
      <c r="E13" s="17"/>
      <c r="F13" s="17"/>
      <c r="G13" s="5"/>
      <c r="H13" s="17"/>
    </row>
    <row r="14" spans="1:9" s="4" customFormat="1" ht="60">
      <c r="A14" s="7" t="s">
        <v>66</v>
      </c>
      <c r="B14" s="8" t="s">
        <v>65</v>
      </c>
      <c r="C14" s="7" t="s">
        <v>47</v>
      </c>
      <c r="D14" s="51">
        <f t="shared" ref="D14" si="0">D10/D9</f>
        <v>-8.3086183524446439E-2</v>
      </c>
      <c r="E14" s="33">
        <f>E10/E9</f>
        <v>-6.094265262160499E-2</v>
      </c>
      <c r="F14" s="33">
        <f>F10/F9</f>
        <v>0.18671416158622287</v>
      </c>
      <c r="G14" s="5"/>
      <c r="H14" s="33"/>
    </row>
    <row r="15" spans="1:9" s="4" customFormat="1" ht="28.5">
      <c r="A15" s="13" t="s">
        <v>64</v>
      </c>
      <c r="B15" s="12" t="s">
        <v>63</v>
      </c>
      <c r="C15" s="7"/>
      <c r="D15" s="52"/>
      <c r="E15" s="17"/>
      <c r="F15" s="17"/>
      <c r="G15" s="5"/>
      <c r="H15" s="17"/>
    </row>
    <row r="16" spans="1:9" s="4" customFormat="1" ht="33" hidden="1">
      <c r="A16" s="25" t="s">
        <v>62</v>
      </c>
      <c r="B16" s="8" t="s">
        <v>61</v>
      </c>
      <c r="C16" s="25" t="s">
        <v>56</v>
      </c>
      <c r="D16" s="52"/>
      <c r="E16" s="32"/>
      <c r="F16" s="32"/>
      <c r="G16" s="5"/>
      <c r="H16" s="32"/>
    </row>
    <row r="17" spans="1:8" s="4" customFormat="1" ht="33" hidden="1">
      <c r="A17" s="25" t="s">
        <v>60</v>
      </c>
      <c r="B17" s="8" t="s">
        <v>59</v>
      </c>
      <c r="C17" s="25" t="s">
        <v>42</v>
      </c>
      <c r="D17" s="52"/>
      <c r="E17" s="32"/>
      <c r="F17" s="32"/>
      <c r="G17" s="5"/>
      <c r="H17" s="32"/>
    </row>
    <row r="18" spans="1:8" s="27" customFormat="1" ht="18">
      <c r="A18" s="30" t="s">
        <v>58</v>
      </c>
      <c r="B18" s="31" t="s">
        <v>57</v>
      </c>
      <c r="C18" s="30" t="s">
        <v>56</v>
      </c>
      <c r="D18" s="29">
        <v>164.60849999999999</v>
      </c>
      <c r="E18" s="29">
        <v>1565.4899867851552</v>
      </c>
      <c r="F18" s="29">
        <v>1668.2575882327603</v>
      </c>
      <c r="G18" s="28" t="s">
        <v>55</v>
      </c>
      <c r="H18" s="29"/>
    </row>
    <row r="19" spans="1:8" s="4" customFormat="1" ht="21" customHeight="1">
      <c r="A19" s="7" t="s">
        <v>54</v>
      </c>
      <c r="B19" s="8" t="s">
        <v>53</v>
      </c>
      <c r="C19" s="7" t="s">
        <v>50</v>
      </c>
      <c r="D19" s="11">
        <v>12034060.689000001</v>
      </c>
      <c r="E19" s="6">
        <v>12067010</v>
      </c>
      <c r="F19" s="6">
        <v>12552833.257883623</v>
      </c>
      <c r="G19" s="5"/>
      <c r="H19" s="59" t="s">
        <v>154</v>
      </c>
    </row>
    <row r="20" spans="1:8" s="4" customFormat="1" ht="33" customHeight="1">
      <c r="A20" s="7" t="s">
        <v>52</v>
      </c>
      <c r="B20" s="8" t="s">
        <v>51</v>
      </c>
      <c r="C20" s="7" t="s">
        <v>50</v>
      </c>
      <c r="D20" s="11">
        <v>2741966.2880000002</v>
      </c>
      <c r="E20" s="6">
        <v>2757228.8999999994</v>
      </c>
      <c r="F20" s="6">
        <v>2891139.0411370611</v>
      </c>
      <c r="G20" s="5"/>
      <c r="H20" s="59"/>
    </row>
    <row r="21" spans="1:8" s="4" customFormat="1" ht="48">
      <c r="A21" s="7" t="s">
        <v>49</v>
      </c>
      <c r="B21" s="8" t="s">
        <v>48</v>
      </c>
      <c r="C21" s="7" t="s">
        <v>47</v>
      </c>
      <c r="D21" s="44">
        <v>8.7335175501675119E-2</v>
      </c>
      <c r="E21" s="26">
        <v>9.5468562424758388E-2</v>
      </c>
      <c r="F21" s="26">
        <v>0.1115751435683113</v>
      </c>
      <c r="G21" s="5"/>
      <c r="H21" s="26"/>
    </row>
    <row r="22" spans="1:8" s="4" customFormat="1" ht="36" hidden="1" customHeight="1">
      <c r="A22" s="7" t="s">
        <v>46</v>
      </c>
      <c r="B22" s="8" t="s">
        <v>45</v>
      </c>
      <c r="C22" s="7"/>
      <c r="D22" s="53"/>
      <c r="E22" s="53"/>
      <c r="F22" s="53"/>
      <c r="G22" s="5"/>
      <c r="H22" s="53"/>
    </row>
    <row r="23" spans="1:8" s="4" customFormat="1" ht="48" hidden="1">
      <c r="A23" s="25" t="s">
        <v>44</v>
      </c>
      <c r="B23" s="8" t="s">
        <v>43</v>
      </c>
      <c r="C23" s="25" t="s">
        <v>42</v>
      </c>
      <c r="D23" s="54"/>
      <c r="E23" s="24"/>
      <c r="F23" s="24"/>
      <c r="G23" s="5"/>
      <c r="H23" s="24"/>
    </row>
    <row r="24" spans="1:8" s="4" customFormat="1" ht="33" customHeight="1">
      <c r="A24" s="13" t="s">
        <v>41</v>
      </c>
      <c r="B24" s="12" t="s">
        <v>40</v>
      </c>
      <c r="C24" s="7"/>
      <c r="D24" s="55">
        <f>D9</f>
        <v>15818256.024379997</v>
      </c>
      <c r="E24" s="23">
        <f t="shared" ref="E24:G24" si="1">E25+E30+E31+E32</f>
        <v>17057298.43</v>
      </c>
      <c r="F24" s="23">
        <f t="shared" si="1"/>
        <v>26266582.500568856</v>
      </c>
      <c r="G24" s="23" t="e">
        <f t="shared" si="1"/>
        <v>#VALUE!</v>
      </c>
      <c r="H24" s="23"/>
    </row>
    <row r="25" spans="1:8" s="18" customFormat="1" ht="46.5" customHeight="1">
      <c r="A25" s="22" t="s">
        <v>39</v>
      </c>
      <c r="B25" s="8" t="s">
        <v>38</v>
      </c>
      <c r="C25" s="22" t="s">
        <v>5</v>
      </c>
      <c r="D25" s="21">
        <v>3235389.7391168047</v>
      </c>
      <c r="E25" s="21">
        <v>2995653.6</v>
      </c>
      <c r="F25" s="21">
        <v>3370969.4174268604</v>
      </c>
      <c r="G25" s="20" t="s">
        <v>37</v>
      </c>
      <c r="H25" s="7" t="s">
        <v>155</v>
      </c>
    </row>
    <row r="26" spans="1:8" s="4" customFormat="1" ht="18.75" customHeight="1">
      <c r="A26" s="7"/>
      <c r="B26" s="8" t="s">
        <v>36</v>
      </c>
      <c r="C26" s="7"/>
      <c r="D26" s="52"/>
      <c r="E26" s="17"/>
      <c r="F26" s="17"/>
      <c r="G26" s="5"/>
      <c r="H26" s="7"/>
    </row>
    <row r="27" spans="1:8" s="4" customFormat="1" ht="15">
      <c r="A27" s="7"/>
      <c r="B27" s="8" t="s">
        <v>35</v>
      </c>
      <c r="C27" s="7"/>
      <c r="D27" s="21">
        <v>1587162.2030364</v>
      </c>
      <c r="E27" s="16">
        <v>1335182.2866526882</v>
      </c>
      <c r="F27" s="16">
        <v>1502462.9867072331</v>
      </c>
      <c r="G27" s="5"/>
      <c r="H27" s="16"/>
    </row>
    <row r="28" spans="1:8" s="4" customFormat="1" ht="15">
      <c r="A28" s="7"/>
      <c r="B28" s="8" t="s">
        <v>34</v>
      </c>
      <c r="C28" s="7"/>
      <c r="D28" s="21">
        <v>472412.11924015317</v>
      </c>
      <c r="E28" s="16">
        <v>304846.216399503</v>
      </c>
      <c r="F28" s="16">
        <v>343039.4196782349</v>
      </c>
      <c r="G28" s="5"/>
      <c r="H28" s="16" t="s">
        <v>156</v>
      </c>
    </row>
    <row r="29" spans="1:8" s="4" customFormat="1" ht="15">
      <c r="A29" s="7"/>
      <c r="B29" s="8" t="s">
        <v>33</v>
      </c>
      <c r="C29" s="7"/>
      <c r="D29" s="21">
        <v>366260.74179466738</v>
      </c>
      <c r="E29" s="16">
        <v>374960.59578989522</v>
      </c>
      <c r="F29" s="16">
        <v>421938.20445324236</v>
      </c>
      <c r="G29" s="5"/>
      <c r="H29" s="16"/>
    </row>
    <row r="30" spans="1:8" s="4" customFormat="1" ht="45.75" customHeight="1">
      <c r="A30" s="7" t="s">
        <v>32</v>
      </c>
      <c r="B30" s="8" t="s">
        <v>31</v>
      </c>
      <c r="C30" s="7" t="s">
        <v>5</v>
      </c>
      <c r="D30" s="11">
        <v>11102906.744283207</v>
      </c>
      <c r="E30" s="6">
        <v>11184531.215891622</v>
      </c>
      <c r="F30" s="6">
        <v>13522617.360688286</v>
      </c>
      <c r="G30" s="15" t="s">
        <v>30</v>
      </c>
      <c r="H30" s="7" t="s">
        <v>157</v>
      </c>
    </row>
    <row r="31" spans="1:8" s="4" customFormat="1" ht="63.75" customHeight="1">
      <c r="A31" s="7" t="s">
        <v>29</v>
      </c>
      <c r="B31" s="8" t="s">
        <v>28</v>
      </c>
      <c r="C31" s="7" t="s">
        <v>5</v>
      </c>
      <c r="D31" s="11">
        <v>-295110.82184000005</v>
      </c>
      <c r="E31" s="6">
        <v>412807.79556890513</v>
      </c>
      <c r="F31" s="6">
        <v>3042991.8377331314</v>
      </c>
      <c r="G31" s="15" t="s">
        <v>27</v>
      </c>
      <c r="H31" s="7" t="s">
        <v>158</v>
      </c>
    </row>
    <row r="32" spans="1:8" s="4" customFormat="1" ht="30" customHeight="1">
      <c r="A32" s="7" t="s">
        <v>26</v>
      </c>
      <c r="B32" s="8" t="s">
        <v>25</v>
      </c>
      <c r="C32" s="7" t="s">
        <v>5</v>
      </c>
      <c r="D32" s="11">
        <v>-3.2540000102017075E-2</v>
      </c>
      <c r="E32" s="6">
        <v>2464305.8185394704</v>
      </c>
      <c r="F32" s="6">
        <v>6330003.8847205779</v>
      </c>
      <c r="G32" s="15" t="s">
        <v>24</v>
      </c>
      <c r="H32" s="59"/>
    </row>
    <row r="33" spans="1:8" s="4" customFormat="1" ht="30">
      <c r="A33" s="7" t="s">
        <v>23</v>
      </c>
      <c r="B33" s="8" t="s">
        <v>22</v>
      </c>
      <c r="C33" s="7"/>
      <c r="D33" s="81" t="s">
        <v>90</v>
      </c>
      <c r="E33" s="81"/>
      <c r="F33" s="81"/>
      <c r="G33" s="5"/>
      <c r="H33" s="61"/>
    </row>
    <row r="34" spans="1:8" s="4" customFormat="1" ht="15">
      <c r="A34" s="7"/>
      <c r="B34" s="14" t="s">
        <v>7</v>
      </c>
      <c r="C34" s="7"/>
      <c r="D34" s="42"/>
      <c r="E34" s="9"/>
      <c r="F34" s="9"/>
      <c r="G34" s="5"/>
      <c r="H34" s="38"/>
    </row>
    <row r="35" spans="1:8" s="4" customFormat="1" ht="18">
      <c r="A35" s="7"/>
      <c r="B35" s="8" t="s">
        <v>21</v>
      </c>
      <c r="C35" s="7" t="s">
        <v>20</v>
      </c>
      <c r="D35" s="11">
        <v>173359.49056999999</v>
      </c>
      <c r="E35" s="6">
        <v>175572.28479999996</v>
      </c>
      <c r="F35" s="6">
        <v>183095.07756999996</v>
      </c>
      <c r="G35" s="5"/>
      <c r="H35" s="35"/>
    </row>
    <row r="36" spans="1:8" s="4" customFormat="1" ht="32.25" customHeight="1">
      <c r="A36" s="7"/>
      <c r="B36" s="8" t="s">
        <v>19</v>
      </c>
      <c r="C36" s="7" t="s">
        <v>18</v>
      </c>
      <c r="D36" s="41">
        <f t="shared" ref="D36:F36" si="2">D25/D35</f>
        <v>18.662893669558876</v>
      </c>
      <c r="E36" s="41">
        <f t="shared" si="2"/>
        <v>17.062223706961753</v>
      </c>
      <c r="F36" s="41">
        <f t="shared" si="2"/>
        <v>18.411032465567452</v>
      </c>
      <c r="G36" s="5"/>
      <c r="H36" s="16"/>
    </row>
    <row r="37" spans="1:8" s="4" customFormat="1" ht="31.5" customHeight="1">
      <c r="A37" s="13" t="s">
        <v>17</v>
      </c>
      <c r="B37" s="12" t="s">
        <v>16</v>
      </c>
      <c r="C37" s="7"/>
      <c r="D37" s="42"/>
      <c r="E37" s="9"/>
      <c r="F37" s="9"/>
      <c r="G37" s="5"/>
      <c r="H37" s="16"/>
    </row>
    <row r="38" spans="1:8" s="4" customFormat="1" ht="15">
      <c r="A38" s="7" t="s">
        <v>15</v>
      </c>
      <c r="B38" s="8" t="s">
        <v>14</v>
      </c>
      <c r="C38" s="7" t="s">
        <v>13</v>
      </c>
      <c r="D38" s="11">
        <v>2985.1</v>
      </c>
      <c r="E38" s="6">
        <f>2575*(((E35-D35)/D35)+1)*(1-3%)</f>
        <v>2529.6317664369562</v>
      </c>
      <c r="F38" s="6">
        <f>E38*(((F35-E35)/E35)+1)*(1-3%)</f>
        <v>2558.8789897910547</v>
      </c>
      <c r="G38" s="5"/>
      <c r="H38" s="21"/>
    </row>
    <row r="39" spans="1:8" s="4" customFormat="1" ht="45">
      <c r="A39" s="7" t="s">
        <v>12</v>
      </c>
      <c r="B39" s="8" t="s">
        <v>11</v>
      </c>
      <c r="C39" s="7" t="s">
        <v>10</v>
      </c>
      <c r="D39" s="11">
        <v>44308</v>
      </c>
      <c r="E39" s="11">
        <f>E27/E38/12*1000</f>
        <v>43984.738028140047</v>
      </c>
      <c r="F39" s="11">
        <f>F27/F38/12*1000</f>
        <v>48929.726412147793</v>
      </c>
      <c r="G39" s="5"/>
      <c r="H39" s="21"/>
    </row>
    <row r="40" spans="1:8" s="4" customFormat="1" ht="30">
      <c r="A40" s="7" t="s">
        <v>9</v>
      </c>
      <c r="B40" s="8" t="s">
        <v>8</v>
      </c>
      <c r="C40" s="7"/>
      <c r="D40" s="82" t="s">
        <v>92</v>
      </c>
      <c r="E40" s="83"/>
      <c r="F40" s="84"/>
      <c r="G40" s="5"/>
      <c r="H40" s="17"/>
    </row>
    <row r="41" spans="1:8" s="4" customFormat="1" ht="15">
      <c r="A41" s="7"/>
      <c r="B41" s="10" t="s">
        <v>7</v>
      </c>
      <c r="C41" s="7"/>
      <c r="D41" s="42"/>
      <c r="E41" s="9"/>
      <c r="F41" s="9"/>
      <c r="G41" s="5"/>
      <c r="H41" s="33"/>
    </row>
    <row r="42" spans="1:8" s="4" customFormat="1" ht="30">
      <c r="A42" s="7"/>
      <c r="B42" s="8" t="s">
        <v>6</v>
      </c>
      <c r="C42" s="7" t="s">
        <v>5</v>
      </c>
      <c r="D42" s="43" t="s">
        <v>4</v>
      </c>
      <c r="E42" s="6" t="s">
        <v>4</v>
      </c>
      <c r="F42" s="6" t="s">
        <v>4</v>
      </c>
      <c r="G42" s="5"/>
      <c r="H42" s="17"/>
    </row>
    <row r="43" spans="1:8" s="4" customFormat="1" ht="31.5" customHeight="1">
      <c r="A43" s="7"/>
      <c r="B43" s="8" t="s">
        <v>89</v>
      </c>
      <c r="C43" s="7" t="s">
        <v>5</v>
      </c>
      <c r="D43" s="43" t="s">
        <v>4</v>
      </c>
      <c r="E43" s="6" t="s">
        <v>4</v>
      </c>
      <c r="F43" s="6" t="s">
        <v>4</v>
      </c>
      <c r="G43" s="5"/>
      <c r="H43" s="17"/>
    </row>
    <row r="44" spans="1:8" s="2" customFormat="1" ht="19.5" customHeight="1">
      <c r="A44" s="3" t="s">
        <v>3</v>
      </c>
      <c r="D44" s="56"/>
      <c r="E44" s="58"/>
    </row>
    <row r="45" spans="1:8" s="2" customFormat="1">
      <c r="A45" s="3" t="s">
        <v>2</v>
      </c>
      <c r="D45" s="56"/>
    </row>
    <row r="46" spans="1:8" s="2" customFormat="1">
      <c r="A46" s="3" t="s">
        <v>1</v>
      </c>
      <c r="D46" s="56"/>
    </row>
    <row r="47" spans="1:8" s="2" customFormat="1">
      <c r="A47" s="3" t="s">
        <v>0</v>
      </c>
      <c r="D47" s="56"/>
    </row>
    <row r="49" spans="2:4">
      <c r="B49" s="1" t="s">
        <v>88</v>
      </c>
    </row>
    <row r="50" spans="2:4">
      <c r="B50" s="1" t="s">
        <v>87</v>
      </c>
    </row>
    <row r="56" spans="2:4">
      <c r="D56" s="57"/>
    </row>
  </sheetData>
  <mergeCells count="3">
    <mergeCell ref="A4:F4"/>
    <mergeCell ref="D33:F33"/>
    <mergeCell ref="D40:F40"/>
  </mergeCells>
  <pageMargins left="0.78740157480314965" right="0.70866141732283472" top="0.78740157480314965"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topLeftCell="A5" zoomScaleNormal="100" zoomScaleSheetLayoutView="100" workbookViewId="0">
      <selection activeCell="I18" sqref="I18"/>
    </sheetView>
  </sheetViews>
  <sheetFormatPr defaultRowHeight="15.75" outlineLevelRow="1"/>
  <cols>
    <col min="1" max="1" width="7.7109375" style="1" customWidth="1"/>
    <col min="2" max="2" width="45" style="1" customWidth="1"/>
    <col min="3" max="3" width="17" style="1" customWidth="1"/>
    <col min="4" max="9" width="10.7109375" style="1" customWidth="1"/>
    <col min="10" max="256" width="9.140625" style="1"/>
    <col min="257" max="257" width="7.7109375" style="1" customWidth="1"/>
    <col min="258" max="258" width="45" style="1" customWidth="1"/>
    <col min="259" max="259" width="17" style="1" customWidth="1"/>
    <col min="260" max="265" width="10.7109375" style="1" customWidth="1"/>
    <col min="266" max="512" width="9.140625" style="1"/>
    <col min="513" max="513" width="7.7109375" style="1" customWidth="1"/>
    <col min="514" max="514" width="45" style="1" customWidth="1"/>
    <col min="515" max="515" width="17" style="1" customWidth="1"/>
    <col min="516" max="521" width="10.7109375" style="1" customWidth="1"/>
    <col min="522" max="768" width="9.140625" style="1"/>
    <col min="769" max="769" width="7.7109375" style="1" customWidth="1"/>
    <col min="770" max="770" width="45" style="1" customWidth="1"/>
    <col min="771" max="771" width="17" style="1" customWidth="1"/>
    <col min="772" max="777" width="10.7109375" style="1" customWidth="1"/>
    <col min="778" max="1024" width="9.140625" style="1"/>
    <col min="1025" max="1025" width="7.7109375" style="1" customWidth="1"/>
    <col min="1026" max="1026" width="45" style="1" customWidth="1"/>
    <col min="1027" max="1027" width="17" style="1" customWidth="1"/>
    <col min="1028" max="1033" width="10.7109375" style="1" customWidth="1"/>
    <col min="1034" max="1280" width="9.140625" style="1"/>
    <col min="1281" max="1281" width="7.7109375" style="1" customWidth="1"/>
    <col min="1282" max="1282" width="45" style="1" customWidth="1"/>
    <col min="1283" max="1283" width="17" style="1" customWidth="1"/>
    <col min="1284" max="1289" width="10.7109375" style="1" customWidth="1"/>
    <col min="1290" max="1536" width="9.140625" style="1"/>
    <col min="1537" max="1537" width="7.7109375" style="1" customWidth="1"/>
    <col min="1538" max="1538" width="45" style="1" customWidth="1"/>
    <col min="1539" max="1539" width="17" style="1" customWidth="1"/>
    <col min="1540" max="1545" width="10.7109375" style="1" customWidth="1"/>
    <col min="1546" max="1792" width="9.140625" style="1"/>
    <col min="1793" max="1793" width="7.7109375" style="1" customWidth="1"/>
    <col min="1794" max="1794" width="45" style="1" customWidth="1"/>
    <col min="1795" max="1795" width="17" style="1" customWidth="1"/>
    <col min="1796" max="1801" width="10.7109375" style="1" customWidth="1"/>
    <col min="1802" max="2048" width="9.140625" style="1"/>
    <col min="2049" max="2049" width="7.7109375" style="1" customWidth="1"/>
    <col min="2050" max="2050" width="45" style="1" customWidth="1"/>
    <col min="2051" max="2051" width="17" style="1" customWidth="1"/>
    <col min="2052" max="2057" width="10.7109375" style="1" customWidth="1"/>
    <col min="2058" max="2304" width="9.140625" style="1"/>
    <col min="2305" max="2305" width="7.7109375" style="1" customWidth="1"/>
    <col min="2306" max="2306" width="45" style="1" customWidth="1"/>
    <col min="2307" max="2307" width="17" style="1" customWidth="1"/>
    <col min="2308" max="2313" width="10.7109375" style="1" customWidth="1"/>
    <col min="2314" max="2560" width="9.140625" style="1"/>
    <col min="2561" max="2561" width="7.7109375" style="1" customWidth="1"/>
    <col min="2562" max="2562" width="45" style="1" customWidth="1"/>
    <col min="2563" max="2563" width="17" style="1" customWidth="1"/>
    <col min="2564" max="2569" width="10.7109375" style="1" customWidth="1"/>
    <col min="2570" max="2816" width="9.140625" style="1"/>
    <col min="2817" max="2817" width="7.7109375" style="1" customWidth="1"/>
    <col min="2818" max="2818" width="45" style="1" customWidth="1"/>
    <col min="2819" max="2819" width="17" style="1" customWidth="1"/>
    <col min="2820" max="2825" width="10.7109375" style="1" customWidth="1"/>
    <col min="2826" max="3072" width="9.140625" style="1"/>
    <col min="3073" max="3073" width="7.7109375" style="1" customWidth="1"/>
    <col min="3074" max="3074" width="45" style="1" customWidth="1"/>
    <col min="3075" max="3075" width="17" style="1" customWidth="1"/>
    <col min="3076" max="3081" width="10.7109375" style="1" customWidth="1"/>
    <col min="3082" max="3328" width="9.140625" style="1"/>
    <col min="3329" max="3329" width="7.7109375" style="1" customWidth="1"/>
    <col min="3330" max="3330" width="45" style="1" customWidth="1"/>
    <col min="3331" max="3331" width="17" style="1" customWidth="1"/>
    <col min="3332" max="3337" width="10.7109375" style="1" customWidth="1"/>
    <col min="3338" max="3584" width="9.140625" style="1"/>
    <col min="3585" max="3585" width="7.7109375" style="1" customWidth="1"/>
    <col min="3586" max="3586" width="45" style="1" customWidth="1"/>
    <col min="3587" max="3587" width="17" style="1" customWidth="1"/>
    <col min="3588" max="3593" width="10.7109375" style="1" customWidth="1"/>
    <col min="3594" max="3840" width="9.140625" style="1"/>
    <col min="3841" max="3841" width="7.7109375" style="1" customWidth="1"/>
    <col min="3842" max="3842" width="45" style="1" customWidth="1"/>
    <col min="3843" max="3843" width="17" style="1" customWidth="1"/>
    <col min="3844" max="3849" width="10.7109375" style="1" customWidth="1"/>
    <col min="3850" max="4096" width="9.140625" style="1"/>
    <col min="4097" max="4097" width="7.7109375" style="1" customWidth="1"/>
    <col min="4098" max="4098" width="45" style="1" customWidth="1"/>
    <col min="4099" max="4099" width="17" style="1" customWidth="1"/>
    <col min="4100" max="4105" width="10.7109375" style="1" customWidth="1"/>
    <col min="4106" max="4352" width="9.140625" style="1"/>
    <col min="4353" max="4353" width="7.7109375" style="1" customWidth="1"/>
    <col min="4354" max="4354" width="45" style="1" customWidth="1"/>
    <col min="4355" max="4355" width="17" style="1" customWidth="1"/>
    <col min="4356" max="4361" width="10.7109375" style="1" customWidth="1"/>
    <col min="4362" max="4608" width="9.140625" style="1"/>
    <col min="4609" max="4609" width="7.7109375" style="1" customWidth="1"/>
    <col min="4610" max="4610" width="45" style="1" customWidth="1"/>
    <col min="4611" max="4611" width="17" style="1" customWidth="1"/>
    <col min="4612" max="4617" width="10.7109375" style="1" customWidth="1"/>
    <col min="4618" max="4864" width="9.140625" style="1"/>
    <col min="4865" max="4865" width="7.7109375" style="1" customWidth="1"/>
    <col min="4866" max="4866" width="45" style="1" customWidth="1"/>
    <col min="4867" max="4867" width="17" style="1" customWidth="1"/>
    <col min="4868" max="4873" width="10.7109375" style="1" customWidth="1"/>
    <col min="4874" max="5120" width="9.140625" style="1"/>
    <col min="5121" max="5121" width="7.7109375" style="1" customWidth="1"/>
    <col min="5122" max="5122" width="45" style="1" customWidth="1"/>
    <col min="5123" max="5123" width="17" style="1" customWidth="1"/>
    <col min="5124" max="5129" width="10.7109375" style="1" customWidth="1"/>
    <col min="5130" max="5376" width="9.140625" style="1"/>
    <col min="5377" max="5377" width="7.7109375" style="1" customWidth="1"/>
    <col min="5378" max="5378" width="45" style="1" customWidth="1"/>
    <col min="5379" max="5379" width="17" style="1" customWidth="1"/>
    <col min="5380" max="5385" width="10.7109375" style="1" customWidth="1"/>
    <col min="5386" max="5632" width="9.140625" style="1"/>
    <col min="5633" max="5633" width="7.7109375" style="1" customWidth="1"/>
    <col min="5634" max="5634" width="45" style="1" customWidth="1"/>
    <col min="5635" max="5635" width="17" style="1" customWidth="1"/>
    <col min="5636" max="5641" width="10.7109375" style="1" customWidth="1"/>
    <col min="5642" max="5888" width="9.140625" style="1"/>
    <col min="5889" max="5889" width="7.7109375" style="1" customWidth="1"/>
    <col min="5890" max="5890" width="45" style="1" customWidth="1"/>
    <col min="5891" max="5891" width="17" style="1" customWidth="1"/>
    <col min="5892" max="5897" width="10.7109375" style="1" customWidth="1"/>
    <col min="5898" max="6144" width="9.140625" style="1"/>
    <col min="6145" max="6145" width="7.7109375" style="1" customWidth="1"/>
    <col min="6146" max="6146" width="45" style="1" customWidth="1"/>
    <col min="6147" max="6147" width="17" style="1" customWidth="1"/>
    <col min="6148" max="6153" width="10.7109375" style="1" customWidth="1"/>
    <col min="6154" max="6400" width="9.140625" style="1"/>
    <col min="6401" max="6401" width="7.7109375" style="1" customWidth="1"/>
    <col min="6402" max="6402" width="45" style="1" customWidth="1"/>
    <col min="6403" max="6403" width="17" style="1" customWidth="1"/>
    <col min="6404" max="6409" width="10.7109375" style="1" customWidth="1"/>
    <col min="6410" max="6656" width="9.140625" style="1"/>
    <col min="6657" max="6657" width="7.7109375" style="1" customWidth="1"/>
    <col min="6658" max="6658" width="45" style="1" customWidth="1"/>
    <col min="6659" max="6659" width="17" style="1" customWidth="1"/>
    <col min="6660" max="6665" width="10.7109375" style="1" customWidth="1"/>
    <col min="6666" max="6912" width="9.140625" style="1"/>
    <col min="6913" max="6913" width="7.7109375" style="1" customWidth="1"/>
    <col min="6914" max="6914" width="45" style="1" customWidth="1"/>
    <col min="6915" max="6915" width="17" style="1" customWidth="1"/>
    <col min="6916" max="6921" width="10.7109375" style="1" customWidth="1"/>
    <col min="6922" max="7168" width="9.140625" style="1"/>
    <col min="7169" max="7169" width="7.7109375" style="1" customWidth="1"/>
    <col min="7170" max="7170" width="45" style="1" customWidth="1"/>
    <col min="7171" max="7171" width="17" style="1" customWidth="1"/>
    <col min="7172" max="7177" width="10.7109375" style="1" customWidth="1"/>
    <col min="7178" max="7424" width="9.140625" style="1"/>
    <col min="7425" max="7425" width="7.7109375" style="1" customWidth="1"/>
    <col min="7426" max="7426" width="45" style="1" customWidth="1"/>
    <col min="7427" max="7427" width="17" style="1" customWidth="1"/>
    <col min="7428" max="7433" width="10.7109375" style="1" customWidth="1"/>
    <col min="7434" max="7680" width="9.140625" style="1"/>
    <col min="7681" max="7681" width="7.7109375" style="1" customWidth="1"/>
    <col min="7682" max="7682" width="45" style="1" customWidth="1"/>
    <col min="7683" max="7683" width="17" style="1" customWidth="1"/>
    <col min="7684" max="7689" width="10.7109375" style="1" customWidth="1"/>
    <col min="7690" max="7936" width="9.140625" style="1"/>
    <col min="7937" max="7937" width="7.7109375" style="1" customWidth="1"/>
    <col min="7938" max="7938" width="45" style="1" customWidth="1"/>
    <col min="7939" max="7939" width="17" style="1" customWidth="1"/>
    <col min="7940" max="7945" width="10.7109375" style="1" customWidth="1"/>
    <col min="7946" max="8192" width="9.140625" style="1"/>
    <col min="8193" max="8193" width="7.7109375" style="1" customWidth="1"/>
    <col min="8194" max="8194" width="45" style="1" customWidth="1"/>
    <col min="8195" max="8195" width="17" style="1" customWidth="1"/>
    <col min="8196" max="8201" width="10.7109375" style="1" customWidth="1"/>
    <col min="8202" max="8448" width="9.140625" style="1"/>
    <col min="8449" max="8449" width="7.7109375" style="1" customWidth="1"/>
    <col min="8450" max="8450" width="45" style="1" customWidth="1"/>
    <col min="8451" max="8451" width="17" style="1" customWidth="1"/>
    <col min="8452" max="8457" width="10.7109375" style="1" customWidth="1"/>
    <col min="8458" max="8704" width="9.140625" style="1"/>
    <col min="8705" max="8705" width="7.7109375" style="1" customWidth="1"/>
    <col min="8706" max="8706" width="45" style="1" customWidth="1"/>
    <col min="8707" max="8707" width="17" style="1" customWidth="1"/>
    <col min="8708" max="8713" width="10.7109375" style="1" customWidth="1"/>
    <col min="8714" max="8960" width="9.140625" style="1"/>
    <col min="8961" max="8961" width="7.7109375" style="1" customWidth="1"/>
    <col min="8962" max="8962" width="45" style="1" customWidth="1"/>
    <col min="8963" max="8963" width="17" style="1" customWidth="1"/>
    <col min="8964" max="8969" width="10.7109375" style="1" customWidth="1"/>
    <col min="8970" max="9216" width="9.140625" style="1"/>
    <col min="9217" max="9217" width="7.7109375" style="1" customWidth="1"/>
    <col min="9218" max="9218" width="45" style="1" customWidth="1"/>
    <col min="9219" max="9219" width="17" style="1" customWidth="1"/>
    <col min="9220" max="9225" width="10.7109375" style="1" customWidth="1"/>
    <col min="9226" max="9472" width="9.140625" style="1"/>
    <col min="9473" max="9473" width="7.7109375" style="1" customWidth="1"/>
    <col min="9474" max="9474" width="45" style="1" customWidth="1"/>
    <col min="9475" max="9475" width="17" style="1" customWidth="1"/>
    <col min="9476" max="9481" width="10.7109375" style="1" customWidth="1"/>
    <col min="9482" max="9728" width="9.140625" style="1"/>
    <col min="9729" max="9729" width="7.7109375" style="1" customWidth="1"/>
    <col min="9730" max="9730" width="45" style="1" customWidth="1"/>
    <col min="9731" max="9731" width="17" style="1" customWidth="1"/>
    <col min="9732" max="9737" width="10.7109375" style="1" customWidth="1"/>
    <col min="9738" max="9984" width="9.140625" style="1"/>
    <col min="9985" max="9985" width="7.7109375" style="1" customWidth="1"/>
    <col min="9986" max="9986" width="45" style="1" customWidth="1"/>
    <col min="9987" max="9987" width="17" style="1" customWidth="1"/>
    <col min="9988" max="9993" width="10.7109375" style="1" customWidth="1"/>
    <col min="9994" max="10240" width="9.140625" style="1"/>
    <col min="10241" max="10241" width="7.7109375" style="1" customWidth="1"/>
    <col min="10242" max="10242" width="45" style="1" customWidth="1"/>
    <col min="10243" max="10243" width="17" style="1" customWidth="1"/>
    <col min="10244" max="10249" width="10.7109375" style="1" customWidth="1"/>
    <col min="10250" max="10496" width="9.140625" style="1"/>
    <col min="10497" max="10497" width="7.7109375" style="1" customWidth="1"/>
    <col min="10498" max="10498" width="45" style="1" customWidth="1"/>
    <col min="10499" max="10499" width="17" style="1" customWidth="1"/>
    <col min="10500" max="10505" width="10.7109375" style="1" customWidth="1"/>
    <col min="10506" max="10752" width="9.140625" style="1"/>
    <col min="10753" max="10753" width="7.7109375" style="1" customWidth="1"/>
    <col min="10754" max="10754" width="45" style="1" customWidth="1"/>
    <col min="10755" max="10755" width="17" style="1" customWidth="1"/>
    <col min="10756" max="10761" width="10.7109375" style="1" customWidth="1"/>
    <col min="10762" max="11008" width="9.140625" style="1"/>
    <col min="11009" max="11009" width="7.7109375" style="1" customWidth="1"/>
    <col min="11010" max="11010" width="45" style="1" customWidth="1"/>
    <col min="11011" max="11011" width="17" style="1" customWidth="1"/>
    <col min="11012" max="11017" width="10.7109375" style="1" customWidth="1"/>
    <col min="11018" max="11264" width="9.140625" style="1"/>
    <col min="11265" max="11265" width="7.7109375" style="1" customWidth="1"/>
    <col min="11266" max="11266" width="45" style="1" customWidth="1"/>
    <col min="11267" max="11267" width="17" style="1" customWidth="1"/>
    <col min="11268" max="11273" width="10.7109375" style="1" customWidth="1"/>
    <col min="11274" max="11520" width="9.140625" style="1"/>
    <col min="11521" max="11521" width="7.7109375" style="1" customWidth="1"/>
    <col min="11522" max="11522" width="45" style="1" customWidth="1"/>
    <col min="11523" max="11523" width="17" style="1" customWidth="1"/>
    <col min="11524" max="11529" width="10.7109375" style="1" customWidth="1"/>
    <col min="11530" max="11776" width="9.140625" style="1"/>
    <col min="11777" max="11777" width="7.7109375" style="1" customWidth="1"/>
    <col min="11778" max="11778" width="45" style="1" customWidth="1"/>
    <col min="11779" max="11779" width="17" style="1" customWidth="1"/>
    <col min="11780" max="11785" width="10.7109375" style="1" customWidth="1"/>
    <col min="11786" max="12032" width="9.140625" style="1"/>
    <col min="12033" max="12033" width="7.7109375" style="1" customWidth="1"/>
    <col min="12034" max="12034" width="45" style="1" customWidth="1"/>
    <col min="12035" max="12035" width="17" style="1" customWidth="1"/>
    <col min="12036" max="12041" width="10.7109375" style="1" customWidth="1"/>
    <col min="12042" max="12288" width="9.140625" style="1"/>
    <col min="12289" max="12289" width="7.7109375" style="1" customWidth="1"/>
    <col min="12290" max="12290" width="45" style="1" customWidth="1"/>
    <col min="12291" max="12291" width="17" style="1" customWidth="1"/>
    <col min="12292" max="12297" width="10.7109375" style="1" customWidth="1"/>
    <col min="12298" max="12544" width="9.140625" style="1"/>
    <col min="12545" max="12545" width="7.7109375" style="1" customWidth="1"/>
    <col min="12546" max="12546" width="45" style="1" customWidth="1"/>
    <col min="12547" max="12547" width="17" style="1" customWidth="1"/>
    <col min="12548" max="12553" width="10.7109375" style="1" customWidth="1"/>
    <col min="12554" max="12800" width="9.140625" style="1"/>
    <col min="12801" max="12801" width="7.7109375" style="1" customWidth="1"/>
    <col min="12802" max="12802" width="45" style="1" customWidth="1"/>
    <col min="12803" max="12803" width="17" style="1" customWidth="1"/>
    <col min="12804" max="12809" width="10.7109375" style="1" customWidth="1"/>
    <col min="12810" max="13056" width="9.140625" style="1"/>
    <col min="13057" max="13057" width="7.7109375" style="1" customWidth="1"/>
    <col min="13058" max="13058" width="45" style="1" customWidth="1"/>
    <col min="13059" max="13059" width="17" style="1" customWidth="1"/>
    <col min="13060" max="13065" width="10.7109375" style="1" customWidth="1"/>
    <col min="13066" max="13312" width="9.140625" style="1"/>
    <col min="13313" max="13313" width="7.7109375" style="1" customWidth="1"/>
    <col min="13314" max="13314" width="45" style="1" customWidth="1"/>
    <col min="13315" max="13315" width="17" style="1" customWidth="1"/>
    <col min="13316" max="13321" width="10.7109375" style="1" customWidth="1"/>
    <col min="13322" max="13568" width="9.140625" style="1"/>
    <col min="13569" max="13569" width="7.7109375" style="1" customWidth="1"/>
    <col min="13570" max="13570" width="45" style="1" customWidth="1"/>
    <col min="13571" max="13571" width="17" style="1" customWidth="1"/>
    <col min="13572" max="13577" width="10.7109375" style="1" customWidth="1"/>
    <col min="13578" max="13824" width="9.140625" style="1"/>
    <col min="13825" max="13825" width="7.7109375" style="1" customWidth="1"/>
    <col min="13826" max="13826" width="45" style="1" customWidth="1"/>
    <col min="13827" max="13827" width="17" style="1" customWidth="1"/>
    <col min="13828" max="13833" width="10.7109375" style="1" customWidth="1"/>
    <col min="13834" max="14080" width="9.140625" style="1"/>
    <col min="14081" max="14081" width="7.7109375" style="1" customWidth="1"/>
    <col min="14082" max="14082" width="45" style="1" customWidth="1"/>
    <col min="14083" max="14083" width="17" style="1" customWidth="1"/>
    <col min="14084" max="14089" width="10.7109375" style="1" customWidth="1"/>
    <col min="14090" max="14336" width="9.140625" style="1"/>
    <col min="14337" max="14337" width="7.7109375" style="1" customWidth="1"/>
    <col min="14338" max="14338" width="45" style="1" customWidth="1"/>
    <col min="14339" max="14339" width="17" style="1" customWidth="1"/>
    <col min="14340" max="14345" width="10.7109375" style="1" customWidth="1"/>
    <col min="14346" max="14592" width="9.140625" style="1"/>
    <col min="14593" max="14593" width="7.7109375" style="1" customWidth="1"/>
    <col min="14594" max="14594" width="45" style="1" customWidth="1"/>
    <col min="14595" max="14595" width="17" style="1" customWidth="1"/>
    <col min="14596" max="14601" width="10.7109375" style="1" customWidth="1"/>
    <col min="14602" max="14848" width="9.140625" style="1"/>
    <col min="14849" max="14849" width="7.7109375" style="1" customWidth="1"/>
    <col min="14850" max="14850" width="45" style="1" customWidth="1"/>
    <col min="14851" max="14851" width="17" style="1" customWidth="1"/>
    <col min="14852" max="14857" width="10.7109375" style="1" customWidth="1"/>
    <col min="14858" max="15104" width="9.140625" style="1"/>
    <col min="15105" max="15105" width="7.7109375" style="1" customWidth="1"/>
    <col min="15106" max="15106" width="45" style="1" customWidth="1"/>
    <col min="15107" max="15107" width="17" style="1" customWidth="1"/>
    <col min="15108" max="15113" width="10.7109375" style="1" customWidth="1"/>
    <col min="15114" max="15360" width="9.140625" style="1"/>
    <col min="15361" max="15361" width="7.7109375" style="1" customWidth="1"/>
    <col min="15362" max="15362" width="45" style="1" customWidth="1"/>
    <col min="15363" max="15363" width="17" style="1" customWidth="1"/>
    <col min="15364" max="15369" width="10.7109375" style="1" customWidth="1"/>
    <col min="15370" max="15616" width="9.140625" style="1"/>
    <col min="15617" max="15617" width="7.7109375" style="1" customWidth="1"/>
    <col min="15618" max="15618" width="45" style="1" customWidth="1"/>
    <col min="15619" max="15619" width="17" style="1" customWidth="1"/>
    <col min="15620" max="15625" width="10.7109375" style="1" customWidth="1"/>
    <col min="15626" max="15872" width="9.140625" style="1"/>
    <col min="15873" max="15873" width="7.7109375" style="1" customWidth="1"/>
    <col min="15874" max="15874" width="45" style="1" customWidth="1"/>
    <col min="15875" max="15875" width="17" style="1" customWidth="1"/>
    <col min="15876" max="15881" width="10.7109375" style="1" customWidth="1"/>
    <col min="15882" max="16128" width="9.140625" style="1"/>
    <col min="16129" max="16129" width="7.7109375" style="1" customWidth="1"/>
    <col min="16130" max="16130" width="45" style="1" customWidth="1"/>
    <col min="16131" max="16131" width="17" style="1" customWidth="1"/>
    <col min="16132" max="16137" width="10.7109375" style="1" customWidth="1"/>
    <col min="16138" max="16384" width="9.140625" style="1"/>
  </cols>
  <sheetData>
    <row r="1" spans="1:9" ht="42.75" customHeight="1">
      <c r="E1" s="87" t="s">
        <v>93</v>
      </c>
      <c r="F1" s="87"/>
      <c r="G1" s="87"/>
      <c r="H1" s="87"/>
      <c r="I1" s="87"/>
    </row>
    <row r="5" spans="1:9" ht="16.5">
      <c r="A5" s="88" t="s">
        <v>94</v>
      </c>
      <c r="B5" s="88"/>
      <c r="C5" s="88"/>
      <c r="D5" s="88"/>
      <c r="E5" s="88"/>
      <c r="F5" s="88"/>
      <c r="G5" s="88"/>
      <c r="H5" s="88"/>
      <c r="I5" s="88"/>
    </row>
    <row r="6" spans="1:9">
      <c r="B6" s="60" t="s">
        <v>95</v>
      </c>
    </row>
    <row r="8" spans="1:9" s="37" customFormat="1" ht="60.75" customHeight="1">
      <c r="A8" s="89" t="s">
        <v>85</v>
      </c>
      <c r="B8" s="89" t="s">
        <v>84</v>
      </c>
      <c r="C8" s="89" t="s">
        <v>96</v>
      </c>
      <c r="D8" s="90" t="s">
        <v>97</v>
      </c>
      <c r="E8" s="90"/>
      <c r="F8" s="89" t="s">
        <v>98</v>
      </c>
      <c r="G8" s="89"/>
      <c r="H8" s="89" t="s">
        <v>99</v>
      </c>
      <c r="I8" s="89"/>
    </row>
    <row r="9" spans="1:9" s="37" customFormat="1" ht="13.5" customHeight="1">
      <c r="A9" s="89"/>
      <c r="B9" s="89"/>
      <c r="C9" s="89"/>
      <c r="D9" s="89">
        <v>2014</v>
      </c>
      <c r="E9" s="89"/>
      <c r="F9" s="89">
        <v>2015</v>
      </c>
      <c r="G9" s="89"/>
      <c r="H9" s="89">
        <v>2016</v>
      </c>
      <c r="I9" s="89"/>
    </row>
    <row r="10" spans="1:9" s="37" customFormat="1" ht="13.5" customHeight="1">
      <c r="A10" s="89"/>
      <c r="B10" s="89"/>
      <c r="C10" s="89"/>
      <c r="D10" s="85" t="s">
        <v>100</v>
      </c>
      <c r="E10" s="85" t="s">
        <v>101</v>
      </c>
      <c r="F10" s="85" t="s">
        <v>100</v>
      </c>
      <c r="G10" s="85" t="s">
        <v>101</v>
      </c>
      <c r="H10" s="85" t="s">
        <v>100</v>
      </c>
      <c r="I10" s="85" t="s">
        <v>101</v>
      </c>
    </row>
    <row r="11" spans="1:9" s="4" customFormat="1" ht="30" customHeight="1">
      <c r="A11" s="89"/>
      <c r="B11" s="89"/>
      <c r="C11" s="89"/>
      <c r="D11" s="86"/>
      <c r="E11" s="86"/>
      <c r="F11" s="86"/>
      <c r="G11" s="86"/>
      <c r="H11" s="86"/>
      <c r="I11" s="86"/>
    </row>
    <row r="12" spans="1:9" s="4" customFormat="1" ht="39" hidden="1" customHeight="1">
      <c r="A12" s="62" t="s">
        <v>79</v>
      </c>
      <c r="B12" s="63" t="s">
        <v>102</v>
      </c>
      <c r="C12" s="64"/>
      <c r="D12" s="65"/>
      <c r="E12" s="65"/>
      <c r="F12" s="65"/>
      <c r="G12" s="65"/>
      <c r="H12" s="65"/>
      <c r="I12" s="65"/>
    </row>
    <row r="13" spans="1:9" s="4" customFormat="1" ht="39" hidden="1" customHeight="1">
      <c r="A13" s="66" t="s">
        <v>77</v>
      </c>
      <c r="B13" s="67" t="s">
        <v>103</v>
      </c>
      <c r="C13" s="68"/>
      <c r="D13" s="69"/>
      <c r="E13" s="69"/>
      <c r="F13" s="69"/>
      <c r="G13" s="69"/>
      <c r="H13" s="69"/>
      <c r="I13" s="69"/>
    </row>
    <row r="14" spans="1:9" s="4" customFormat="1" ht="162.75" hidden="1" customHeight="1" outlineLevel="1">
      <c r="A14" s="70"/>
      <c r="B14" s="71" t="s">
        <v>104</v>
      </c>
      <c r="C14" s="72" t="s">
        <v>105</v>
      </c>
      <c r="D14" s="73"/>
      <c r="E14" s="73"/>
      <c r="F14" s="73"/>
      <c r="G14" s="73"/>
      <c r="H14" s="73"/>
      <c r="I14" s="73"/>
    </row>
    <row r="15" spans="1:9" s="4" customFormat="1" ht="167.25" hidden="1" customHeight="1" outlineLevel="1">
      <c r="A15" s="70"/>
      <c r="B15" s="71" t="s">
        <v>106</v>
      </c>
      <c r="C15" s="72" t="s">
        <v>107</v>
      </c>
      <c r="D15" s="73"/>
      <c r="E15" s="73"/>
      <c r="F15" s="73"/>
      <c r="G15" s="73"/>
      <c r="H15" s="73"/>
      <c r="I15" s="73"/>
    </row>
    <row r="16" spans="1:9" s="4" customFormat="1" ht="39" customHeight="1" collapsed="1">
      <c r="A16" s="74" t="s">
        <v>108</v>
      </c>
      <c r="B16" s="75" t="s">
        <v>109</v>
      </c>
      <c r="C16" s="74"/>
      <c r="D16" s="74"/>
      <c r="E16" s="74"/>
      <c r="F16" s="74"/>
      <c r="G16" s="74"/>
      <c r="H16" s="74"/>
      <c r="I16" s="74"/>
    </row>
    <row r="17" spans="1:9" s="4" customFormat="1" ht="26.1" customHeight="1">
      <c r="A17" s="76"/>
      <c r="B17" s="75" t="s">
        <v>110</v>
      </c>
      <c r="C17" s="74"/>
      <c r="D17" s="74"/>
      <c r="E17" s="74"/>
      <c r="F17" s="74"/>
      <c r="G17" s="74"/>
      <c r="H17" s="74"/>
      <c r="I17" s="74"/>
    </row>
    <row r="18" spans="1:9" s="4" customFormat="1" ht="26.1" customHeight="1">
      <c r="A18" s="76"/>
      <c r="B18" s="75" t="s">
        <v>111</v>
      </c>
      <c r="C18" s="74" t="s">
        <v>105</v>
      </c>
      <c r="D18" s="77">
        <v>997424.76459265838</v>
      </c>
      <c r="E18" s="77">
        <v>1001375.7153998431</v>
      </c>
      <c r="F18" s="77">
        <v>837280.71728993137</v>
      </c>
      <c r="G18" s="77">
        <v>921551.00274608308</v>
      </c>
      <c r="H18" s="77">
        <v>904714.15173058992</v>
      </c>
      <c r="I18" s="77">
        <v>2066948.2735525975</v>
      </c>
    </row>
    <row r="19" spans="1:9" s="4" customFormat="1" ht="38.25" customHeight="1">
      <c r="A19" s="76"/>
      <c r="B19" s="75" t="s">
        <v>112</v>
      </c>
      <c r="C19" s="74" t="s">
        <v>107</v>
      </c>
      <c r="D19" s="77">
        <v>264.33139908368554</v>
      </c>
      <c r="E19" s="77">
        <v>266.6241126402752</v>
      </c>
      <c r="F19" s="77">
        <v>248.72868864035678</v>
      </c>
      <c r="G19" s="77">
        <v>169.10757236301015</v>
      </c>
      <c r="H19" s="77">
        <v>186.12948032398495</v>
      </c>
      <c r="I19" s="77">
        <v>214.04890237258272</v>
      </c>
    </row>
    <row r="20" spans="1:9" s="4" customFormat="1" ht="26.1" customHeight="1">
      <c r="A20" s="76"/>
      <c r="B20" s="75" t="s">
        <v>113</v>
      </c>
      <c r="C20" s="74" t="s">
        <v>107</v>
      </c>
      <c r="D20" s="77">
        <v>1510.6182786546963</v>
      </c>
      <c r="E20" s="77">
        <v>1516.7571999845156</v>
      </c>
      <c r="F20" s="77">
        <v>1463.343101358849</v>
      </c>
      <c r="G20" s="77">
        <v>1800.8686037542718</v>
      </c>
      <c r="H20" s="77">
        <v>1868.3034585256855</v>
      </c>
      <c r="I20" s="77">
        <v>3331.0587084436193</v>
      </c>
    </row>
    <row r="21" spans="1:9" s="4" customFormat="1" ht="35.25" customHeight="1">
      <c r="A21" s="74" t="s">
        <v>114</v>
      </c>
      <c r="B21" s="75" t="s">
        <v>115</v>
      </c>
      <c r="C21" s="74"/>
      <c r="D21" s="74"/>
      <c r="E21" s="74"/>
      <c r="F21" s="74"/>
      <c r="G21" s="74"/>
      <c r="H21" s="74"/>
      <c r="I21" s="74"/>
    </row>
    <row r="22" spans="1:9" s="4" customFormat="1" ht="26.1" customHeight="1">
      <c r="A22" s="76"/>
      <c r="B22" s="75" t="s">
        <v>113</v>
      </c>
      <c r="C22" s="74" t="s">
        <v>107</v>
      </c>
      <c r="D22" s="77">
        <v>967.41000000000008</v>
      </c>
      <c r="E22" s="77">
        <v>967.7250919866832</v>
      </c>
      <c r="F22" s="77">
        <v>954.41</v>
      </c>
      <c r="G22" s="77">
        <v>1017.49</v>
      </c>
      <c r="H22" s="77">
        <v>1017.49</v>
      </c>
      <c r="I22" s="77">
        <v>1247.4100000000001</v>
      </c>
    </row>
    <row r="23" spans="1:9" s="4" customFormat="1" ht="32.25" hidden="1" customHeight="1">
      <c r="A23" s="70" t="s">
        <v>68</v>
      </c>
      <c r="B23" s="71" t="s">
        <v>116</v>
      </c>
      <c r="C23" s="72" t="s">
        <v>107</v>
      </c>
      <c r="D23" s="73"/>
      <c r="E23" s="73"/>
      <c r="F23" s="73"/>
      <c r="G23" s="73"/>
      <c r="H23" s="73"/>
      <c r="I23" s="73"/>
    </row>
    <row r="24" spans="1:9" s="4" customFormat="1" ht="26.1" hidden="1" customHeight="1">
      <c r="A24" s="70" t="s">
        <v>64</v>
      </c>
      <c r="B24" s="71" t="s">
        <v>117</v>
      </c>
      <c r="C24" s="72"/>
      <c r="D24" s="73"/>
      <c r="E24" s="73"/>
      <c r="F24" s="73"/>
      <c r="G24" s="73"/>
      <c r="H24" s="73"/>
      <c r="I24" s="73"/>
    </row>
    <row r="25" spans="1:9" s="4" customFormat="1" ht="54" hidden="1" customHeight="1" outlineLevel="1">
      <c r="A25" s="70" t="s">
        <v>62</v>
      </c>
      <c r="B25" s="71" t="s">
        <v>118</v>
      </c>
      <c r="C25" s="72" t="s">
        <v>107</v>
      </c>
      <c r="D25" s="73"/>
      <c r="E25" s="73"/>
      <c r="F25" s="73"/>
      <c r="G25" s="73"/>
      <c r="H25" s="73"/>
      <c r="I25" s="73"/>
    </row>
    <row r="26" spans="1:9" s="4" customFormat="1" ht="66.75" hidden="1" customHeight="1" outlineLevel="1">
      <c r="A26" s="70" t="s">
        <v>60</v>
      </c>
      <c r="B26" s="71" t="s">
        <v>119</v>
      </c>
      <c r="C26" s="72" t="s">
        <v>107</v>
      </c>
      <c r="D26" s="73"/>
      <c r="E26" s="73"/>
      <c r="F26" s="73"/>
      <c r="G26" s="73"/>
      <c r="H26" s="73"/>
      <c r="I26" s="73"/>
    </row>
    <row r="27" spans="1:9" s="4" customFormat="1" ht="27" hidden="1" customHeight="1" outlineLevel="1">
      <c r="A27" s="70" t="s">
        <v>58</v>
      </c>
      <c r="B27" s="71" t="s">
        <v>120</v>
      </c>
      <c r="C27" s="72" t="s">
        <v>47</v>
      </c>
      <c r="D27" s="73"/>
      <c r="E27" s="73"/>
      <c r="F27" s="73"/>
      <c r="G27" s="73"/>
      <c r="H27" s="73"/>
      <c r="I27" s="73"/>
    </row>
    <row r="28" spans="1:9" s="4" customFormat="1" ht="27" hidden="1" customHeight="1" outlineLevel="1">
      <c r="A28" s="70"/>
      <c r="B28" s="71" t="s">
        <v>121</v>
      </c>
      <c r="C28" s="72" t="s">
        <v>47</v>
      </c>
      <c r="D28" s="73"/>
      <c r="E28" s="73"/>
      <c r="F28" s="73"/>
      <c r="G28" s="73"/>
      <c r="H28" s="73"/>
      <c r="I28" s="73"/>
    </row>
    <row r="29" spans="1:9" s="4" customFormat="1" ht="27" hidden="1" customHeight="1" outlineLevel="1">
      <c r="A29" s="70"/>
      <c r="B29" s="71" t="s">
        <v>122</v>
      </c>
      <c r="C29" s="72" t="s">
        <v>47</v>
      </c>
      <c r="D29" s="73"/>
      <c r="E29" s="73"/>
      <c r="F29" s="73"/>
      <c r="G29" s="73"/>
      <c r="H29" s="73"/>
      <c r="I29" s="73"/>
    </row>
    <row r="30" spans="1:9" s="4" customFormat="1" ht="27" hidden="1" customHeight="1" outlineLevel="1">
      <c r="A30" s="70"/>
      <c r="B30" s="71" t="s">
        <v>123</v>
      </c>
      <c r="C30" s="72" t="s">
        <v>47</v>
      </c>
      <c r="D30" s="73"/>
      <c r="E30" s="73"/>
      <c r="F30" s="73"/>
      <c r="G30" s="73"/>
      <c r="H30" s="73"/>
      <c r="I30" s="73"/>
    </row>
    <row r="31" spans="1:9" s="4" customFormat="1" ht="27" hidden="1" customHeight="1" outlineLevel="1">
      <c r="A31" s="70"/>
      <c r="B31" s="71" t="s">
        <v>124</v>
      </c>
      <c r="C31" s="72" t="s">
        <v>47</v>
      </c>
      <c r="D31" s="73"/>
      <c r="E31" s="73"/>
      <c r="F31" s="73"/>
      <c r="G31" s="73"/>
      <c r="H31" s="73"/>
      <c r="I31" s="73"/>
    </row>
    <row r="32" spans="1:9" s="4" customFormat="1" ht="27" hidden="1" customHeight="1" collapsed="1">
      <c r="A32" s="70" t="s">
        <v>41</v>
      </c>
      <c r="B32" s="71" t="s">
        <v>125</v>
      </c>
      <c r="C32" s="72" t="s">
        <v>47</v>
      </c>
      <c r="D32" s="73"/>
      <c r="E32" s="73"/>
      <c r="F32" s="73"/>
      <c r="G32" s="73"/>
      <c r="H32" s="73"/>
      <c r="I32" s="73"/>
    </row>
    <row r="33" spans="1:9" s="4" customFormat="1" ht="27" hidden="1" customHeight="1" outlineLevel="1">
      <c r="A33" s="70" t="s">
        <v>39</v>
      </c>
      <c r="B33" s="71" t="s">
        <v>126</v>
      </c>
      <c r="C33" s="72" t="s">
        <v>127</v>
      </c>
      <c r="D33" s="73"/>
      <c r="E33" s="73"/>
      <c r="F33" s="73"/>
      <c r="G33" s="73"/>
      <c r="H33" s="73"/>
      <c r="I33" s="73"/>
    </row>
    <row r="34" spans="1:9" s="4" customFormat="1" ht="27" hidden="1" customHeight="1" outlineLevel="1">
      <c r="A34" s="70"/>
      <c r="B34" s="71" t="s">
        <v>128</v>
      </c>
      <c r="C34" s="72" t="s">
        <v>127</v>
      </c>
      <c r="D34" s="73"/>
      <c r="E34" s="73"/>
      <c r="F34" s="73"/>
      <c r="G34" s="73"/>
      <c r="H34" s="73"/>
      <c r="I34" s="73"/>
    </row>
    <row r="35" spans="1:9" s="4" customFormat="1" ht="27" hidden="1" customHeight="1" outlineLevel="1">
      <c r="A35" s="70" t="s">
        <v>32</v>
      </c>
      <c r="B35" s="71" t="s">
        <v>129</v>
      </c>
      <c r="C35" s="72" t="s">
        <v>105</v>
      </c>
      <c r="D35" s="73"/>
      <c r="E35" s="73"/>
      <c r="F35" s="73"/>
      <c r="G35" s="73"/>
      <c r="H35" s="73"/>
      <c r="I35" s="73"/>
    </row>
    <row r="36" spans="1:9" s="4" customFormat="1" ht="40.5" hidden="1" customHeight="1" outlineLevel="1">
      <c r="A36" s="70" t="s">
        <v>29</v>
      </c>
      <c r="B36" s="71" t="s">
        <v>130</v>
      </c>
      <c r="C36" s="72" t="s">
        <v>131</v>
      </c>
      <c r="D36" s="73"/>
      <c r="E36" s="73"/>
      <c r="F36" s="73"/>
      <c r="G36" s="73"/>
      <c r="H36" s="73"/>
      <c r="I36" s="73"/>
    </row>
    <row r="37" spans="1:9" s="4" customFormat="1" ht="27" hidden="1" customHeight="1" outlineLevel="1">
      <c r="A37" s="70" t="s">
        <v>132</v>
      </c>
      <c r="B37" s="71" t="s">
        <v>133</v>
      </c>
      <c r="C37" s="72" t="s">
        <v>131</v>
      </c>
      <c r="D37" s="73"/>
      <c r="E37" s="73"/>
      <c r="F37" s="73"/>
      <c r="G37" s="73"/>
      <c r="H37" s="73"/>
      <c r="I37" s="73"/>
    </row>
    <row r="38" spans="1:9" s="4" customFormat="1" ht="27" hidden="1" customHeight="1" outlineLevel="1">
      <c r="A38" s="70" t="s">
        <v>134</v>
      </c>
      <c r="B38" s="71" t="s">
        <v>135</v>
      </c>
      <c r="C38" s="72" t="s">
        <v>131</v>
      </c>
      <c r="D38" s="73"/>
      <c r="E38" s="73"/>
      <c r="F38" s="73"/>
      <c r="G38" s="73"/>
      <c r="H38" s="73"/>
      <c r="I38" s="73"/>
    </row>
    <row r="39" spans="1:9" s="4" customFormat="1" ht="27" hidden="1" customHeight="1" outlineLevel="1">
      <c r="A39" s="70"/>
      <c r="B39" s="71" t="s">
        <v>136</v>
      </c>
      <c r="C39" s="72" t="s">
        <v>131</v>
      </c>
      <c r="D39" s="73"/>
      <c r="E39" s="73"/>
      <c r="F39" s="73"/>
      <c r="G39" s="73"/>
      <c r="H39" s="73"/>
      <c r="I39" s="73"/>
    </row>
    <row r="40" spans="1:9" s="4" customFormat="1" ht="27" hidden="1" customHeight="1" outlineLevel="1">
      <c r="A40" s="70"/>
      <c r="B40" s="71" t="s">
        <v>137</v>
      </c>
      <c r="C40" s="72" t="s">
        <v>131</v>
      </c>
      <c r="D40" s="73"/>
      <c r="E40" s="73"/>
      <c r="F40" s="73"/>
      <c r="G40" s="73"/>
      <c r="H40" s="73"/>
      <c r="I40" s="73"/>
    </row>
    <row r="41" spans="1:9" s="4" customFormat="1" ht="27" hidden="1" customHeight="1" outlineLevel="1">
      <c r="A41" s="70"/>
      <c r="B41" s="71" t="s">
        <v>138</v>
      </c>
      <c r="C41" s="72" t="s">
        <v>131</v>
      </c>
      <c r="D41" s="73"/>
      <c r="E41" s="73"/>
      <c r="F41" s="73"/>
      <c r="G41" s="73"/>
      <c r="H41" s="73"/>
      <c r="I41" s="73"/>
    </row>
    <row r="42" spans="1:9" s="4" customFormat="1" ht="27" hidden="1" customHeight="1" outlineLevel="1">
      <c r="A42" s="70"/>
      <c r="B42" s="71" t="s">
        <v>139</v>
      </c>
      <c r="C42" s="72" t="s">
        <v>131</v>
      </c>
      <c r="D42" s="73"/>
      <c r="E42" s="73"/>
      <c r="F42" s="73"/>
      <c r="G42" s="73"/>
      <c r="H42" s="73"/>
      <c r="I42" s="73"/>
    </row>
    <row r="43" spans="1:9" s="4" customFormat="1" ht="27" hidden="1" customHeight="1" outlineLevel="1">
      <c r="A43" s="70" t="s">
        <v>140</v>
      </c>
      <c r="B43" s="71" t="s">
        <v>141</v>
      </c>
      <c r="C43" s="72" t="s">
        <v>131</v>
      </c>
      <c r="D43" s="73"/>
      <c r="E43" s="73"/>
      <c r="F43" s="73"/>
      <c r="G43" s="73"/>
      <c r="H43" s="73"/>
      <c r="I43" s="73"/>
    </row>
    <row r="44" spans="1:9" s="18" customFormat="1" ht="27" hidden="1" customHeight="1" collapsed="1">
      <c r="A44" s="70" t="s">
        <v>26</v>
      </c>
      <c r="B44" s="71" t="s">
        <v>142</v>
      </c>
      <c r="C44" s="72"/>
      <c r="D44" s="73"/>
      <c r="E44" s="73"/>
      <c r="F44" s="73"/>
      <c r="G44" s="73"/>
      <c r="H44" s="73"/>
      <c r="I44" s="73"/>
    </row>
    <row r="45" spans="1:9" s="18" customFormat="1" ht="27" hidden="1" customHeight="1">
      <c r="A45" s="70" t="s">
        <v>23</v>
      </c>
      <c r="B45" s="71" t="s">
        <v>143</v>
      </c>
      <c r="C45" s="72" t="s">
        <v>144</v>
      </c>
      <c r="D45" s="73"/>
      <c r="E45" s="73"/>
      <c r="F45" s="73"/>
      <c r="G45" s="73"/>
      <c r="H45" s="73"/>
      <c r="I45" s="73"/>
    </row>
    <row r="46" spans="1:9" s="18" customFormat="1" ht="27" hidden="1" customHeight="1">
      <c r="A46" s="70" t="s">
        <v>145</v>
      </c>
      <c r="B46" s="71" t="s">
        <v>146</v>
      </c>
      <c r="C46" s="72" t="s">
        <v>131</v>
      </c>
      <c r="D46" s="73"/>
      <c r="E46" s="73"/>
      <c r="F46" s="73"/>
      <c r="G46" s="73"/>
      <c r="H46" s="73"/>
      <c r="I46" s="73"/>
    </row>
    <row r="47" spans="1:9" s="4" customFormat="1" ht="27" hidden="1" customHeight="1" outlineLevel="1">
      <c r="A47" s="70" t="s">
        <v>147</v>
      </c>
      <c r="B47" s="71" t="s">
        <v>148</v>
      </c>
      <c r="C47" s="70" t="s">
        <v>149</v>
      </c>
      <c r="D47" s="73"/>
      <c r="E47" s="73"/>
      <c r="F47" s="73"/>
      <c r="G47" s="73"/>
      <c r="H47" s="73"/>
      <c r="I47" s="73"/>
    </row>
    <row r="48" spans="1:9" s="4" customFormat="1" ht="27" hidden="1" customHeight="1" outlineLevel="1">
      <c r="A48" s="70"/>
      <c r="B48" s="71" t="s">
        <v>150</v>
      </c>
      <c r="C48" s="70" t="s">
        <v>149</v>
      </c>
      <c r="D48" s="73"/>
      <c r="E48" s="73"/>
      <c r="F48" s="73"/>
      <c r="G48" s="73"/>
      <c r="H48" s="73"/>
      <c r="I48" s="73"/>
    </row>
    <row r="49" spans="1:9" s="4" customFormat="1" ht="27" hidden="1" customHeight="1" outlineLevel="1">
      <c r="A49" s="70"/>
      <c r="B49" s="71" t="s">
        <v>151</v>
      </c>
      <c r="C49" s="70" t="s">
        <v>149</v>
      </c>
      <c r="D49" s="73"/>
      <c r="E49" s="73"/>
      <c r="F49" s="73"/>
      <c r="G49" s="73"/>
      <c r="H49" s="73"/>
      <c r="I49" s="73"/>
    </row>
    <row r="50" spans="1:9" s="2" customFormat="1" ht="17.25" customHeight="1" collapsed="1">
      <c r="A50" s="78" t="s">
        <v>152</v>
      </c>
      <c r="B50" s="56"/>
      <c r="C50" s="56"/>
      <c r="D50" s="56"/>
      <c r="E50" s="56"/>
      <c r="F50" s="56"/>
      <c r="G50" s="56"/>
      <c r="H50" s="56"/>
      <c r="I50" s="56"/>
    </row>
  </sheetData>
  <mergeCells count="17">
    <mergeCell ref="E10:E11"/>
    <mergeCell ref="F10:F11"/>
    <mergeCell ref="G10:G11"/>
    <mergeCell ref="H10:H11"/>
    <mergeCell ref="I10:I11"/>
    <mergeCell ref="E1:I1"/>
    <mergeCell ref="A5:I5"/>
    <mergeCell ref="A8:A11"/>
    <mergeCell ref="B8:B11"/>
    <mergeCell ref="C8:C11"/>
    <mergeCell ref="D8:E8"/>
    <mergeCell ref="F8:G8"/>
    <mergeCell ref="H8:I8"/>
    <mergeCell ref="D9:E9"/>
    <mergeCell ref="F9:G9"/>
    <mergeCell ref="H9:I9"/>
    <mergeCell ref="D10:D11"/>
  </mergeCells>
  <pageMargins left="0.78740157480314965" right="0.70866141732283472" top="0.78740157480314965" bottom="0.39370078740157483"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G15"/>
  <sheetViews>
    <sheetView tabSelected="1" view="pageBreakPreview" zoomScale="115" zoomScaleNormal="100" zoomScaleSheetLayoutView="115" workbookViewId="0">
      <selection activeCell="E11" sqref="E11"/>
    </sheetView>
  </sheetViews>
  <sheetFormatPr defaultRowHeight="15"/>
  <cols>
    <col min="1" max="1" width="9.140625" style="91"/>
    <col min="2" max="2" width="47.7109375" style="91" bestFit="1" customWidth="1"/>
    <col min="3" max="7" width="16.85546875" style="91" customWidth="1"/>
    <col min="8" max="16384" width="9.140625" style="91"/>
  </cols>
  <sheetData>
    <row r="1" spans="1:7" ht="18.75">
      <c r="A1" s="111" t="s">
        <v>175</v>
      </c>
      <c r="B1" s="95"/>
      <c r="C1" s="95"/>
      <c r="D1" s="95"/>
      <c r="E1" s="95"/>
      <c r="F1" s="95"/>
      <c r="G1" s="95"/>
    </row>
    <row r="2" spans="1:7">
      <c r="A2" s="95"/>
      <c r="B2" s="110" t="s">
        <v>174</v>
      </c>
      <c r="C2" s="95"/>
      <c r="D2" s="95"/>
      <c r="E2" s="95"/>
      <c r="F2" s="95"/>
      <c r="G2" s="95"/>
    </row>
    <row r="3" spans="1:7">
      <c r="A3" s="95"/>
      <c r="B3" s="110" t="s">
        <v>91</v>
      </c>
      <c r="C3" s="95"/>
      <c r="D3" s="95"/>
      <c r="E3" s="95"/>
      <c r="F3" s="95"/>
      <c r="G3" s="95"/>
    </row>
    <row r="4" spans="1:7" ht="15.75" thickBot="1">
      <c r="A4" s="95"/>
      <c r="B4" s="109">
        <v>2016</v>
      </c>
      <c r="C4" s="95"/>
      <c r="D4" s="95"/>
      <c r="E4" s="95"/>
      <c r="F4" s="95"/>
      <c r="G4" s="95"/>
    </row>
    <row r="5" spans="1:7" ht="15.75" thickBot="1">
      <c r="A5" s="95"/>
      <c r="B5" s="108"/>
      <c r="C5" s="107" t="s">
        <v>173</v>
      </c>
      <c r="D5" s="107" t="s">
        <v>172</v>
      </c>
      <c r="E5" s="107" t="s">
        <v>171</v>
      </c>
      <c r="F5" s="107" t="s">
        <v>170</v>
      </c>
      <c r="G5" s="106" t="s">
        <v>169</v>
      </c>
    </row>
    <row r="6" spans="1:7">
      <c r="A6" s="95"/>
      <c r="B6" s="105" t="s">
        <v>168</v>
      </c>
      <c r="C6" s="104"/>
      <c r="D6" s="104"/>
      <c r="E6" s="104"/>
      <c r="F6" s="104"/>
      <c r="G6" s="103"/>
    </row>
    <row r="7" spans="1:7">
      <c r="A7" s="95"/>
      <c r="B7" s="98" t="s">
        <v>167</v>
      </c>
      <c r="C7" s="97">
        <v>1111849.8096884564</v>
      </c>
      <c r="D7" s="97">
        <v>252952.96376560352</v>
      </c>
      <c r="E7" s="97">
        <v>782953.4931277741</v>
      </c>
      <c r="F7" s="97">
        <v>1392960.3602296691</v>
      </c>
      <c r="G7" s="96">
        <v>2054520.0787492536</v>
      </c>
    </row>
    <row r="8" spans="1:7">
      <c r="A8" s="95"/>
      <c r="B8" s="98" t="s">
        <v>166</v>
      </c>
      <c r="C8" s="97">
        <v>371.84060297987173</v>
      </c>
      <c r="D8" s="102">
        <v>49.32677564388738</v>
      </c>
      <c r="E8" s="102">
        <v>153.29025286693079</v>
      </c>
      <c r="F8" s="102">
        <v>332.54961212060056</v>
      </c>
      <c r="G8" s="101">
        <v>872.83626997836143</v>
      </c>
    </row>
    <row r="9" spans="1:7">
      <c r="A9" s="95"/>
      <c r="B9" s="98" t="s">
        <v>165</v>
      </c>
      <c r="C9" s="97">
        <v>2436.6529149506341</v>
      </c>
      <c r="D9" s="97">
        <v>519.0848215431464</v>
      </c>
      <c r="E9" s="97">
        <v>1607.3103896008072</v>
      </c>
      <c r="F9" s="97">
        <v>2919.4113238614782</v>
      </c>
      <c r="G9" s="96">
        <v>4688.2781730365414</v>
      </c>
    </row>
    <row r="10" spans="1:7">
      <c r="A10" s="95"/>
      <c r="B10" s="98" t="s">
        <v>164</v>
      </c>
      <c r="C10" s="97">
        <f>D10+E10+F10+G10</f>
        <v>1668.2575882327603</v>
      </c>
      <c r="D10" s="100">
        <v>661.01294508456181</v>
      </c>
      <c r="E10" s="100">
        <v>63.76673607125651</v>
      </c>
      <c r="F10" s="100">
        <v>454.49259657123105</v>
      </c>
      <c r="G10" s="99">
        <v>488.98531050571086</v>
      </c>
    </row>
    <row r="11" spans="1:7">
      <c r="A11" s="95"/>
      <c r="B11" s="98" t="s">
        <v>163</v>
      </c>
      <c r="C11" s="97">
        <f>D11+E11+F11+G11</f>
        <v>10779.780057883629</v>
      </c>
      <c r="D11" s="100">
        <v>4271.2673472529132</v>
      </c>
      <c r="E11" s="100">
        <v>412.0415184716382</v>
      </c>
      <c r="F11" s="100">
        <v>2936.7948112643239</v>
      </c>
      <c r="G11" s="99">
        <v>3159.6763808947521</v>
      </c>
    </row>
    <row r="12" spans="1:7">
      <c r="A12" s="95"/>
      <c r="B12" s="98" t="s">
        <v>162</v>
      </c>
      <c r="C12" s="97"/>
      <c r="D12" s="97"/>
      <c r="E12" s="97"/>
      <c r="F12" s="97"/>
      <c r="G12" s="96"/>
    </row>
    <row r="13" spans="1:7">
      <c r="A13" s="95"/>
      <c r="B13" s="98" t="s">
        <v>161</v>
      </c>
      <c r="C13" s="97">
        <f>C14+C15</f>
        <v>26266582.500568863</v>
      </c>
      <c r="D13" s="97">
        <f>D14+D15</f>
        <v>5932219.4287562547</v>
      </c>
      <c r="E13" s="97">
        <f>E14+E15</f>
        <v>1706519.1479038014</v>
      </c>
      <c r="F13" s="97">
        <f>F14+F15</f>
        <v>14973376.61191049</v>
      </c>
      <c r="G13" s="96">
        <f>G14+G15</f>
        <v>3654467.3119983156</v>
      </c>
    </row>
    <row r="14" spans="1:7">
      <c r="A14" s="95"/>
      <c r="B14" s="98" t="s">
        <v>160</v>
      </c>
      <c r="C14" s="97">
        <f>D14+E14+F14+G14</f>
        <v>22258222.583855018</v>
      </c>
      <c r="D14" s="97">
        <v>5339703.5559357647</v>
      </c>
      <c r="E14" s="97">
        <v>1542446.2492063763</v>
      </c>
      <c r="F14" s="97">
        <v>13185683.330285802</v>
      </c>
      <c r="G14" s="96">
        <v>2190389.4484270741</v>
      </c>
    </row>
    <row r="15" spans="1:7" ht="15.75" thickBot="1">
      <c r="A15" s="95"/>
      <c r="B15" s="94" t="s">
        <v>159</v>
      </c>
      <c r="C15" s="93">
        <f>D15+E15+F15+G15</f>
        <v>4008359.916713845</v>
      </c>
      <c r="D15" s="93">
        <v>592515.87282048992</v>
      </c>
      <c r="E15" s="93">
        <v>164072.89869742517</v>
      </c>
      <c r="F15" s="93">
        <v>1787693.2816246883</v>
      </c>
      <c r="G15" s="92">
        <v>1464077.8635712415</v>
      </c>
    </row>
  </sheetData>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реквизиты</vt:lpstr>
      <vt:lpstr>стр.1_5 (ЛО)</vt:lpstr>
      <vt:lpstr>стр.1_4</vt:lpstr>
      <vt:lpstr>экономически обоснован. тарифы</vt:lpstr>
      <vt:lpstr>стр.1_4!TABLE</vt:lpstr>
      <vt:lpstr>'стр.1_5 (ЛО)'!TABLE</vt:lpstr>
      <vt:lpstr>стр.1_4!Заголовки_для_печати</vt:lpstr>
      <vt:lpstr>'стр.1_5 (ЛО)'!Заголовки_для_печати</vt:lpstr>
      <vt:lpstr>'стр.1_5 (ЛО)'!Область_печати</vt:lpstr>
      <vt:lpstr>'экономически обоснован. тарифы'!Область_печати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Borzihina.EV</dc:creator>
  <cp:lastModifiedBy>Borzihina.EV</cp:lastModifiedBy>
  <cp:lastPrinted>2015-04-21T07:46:17Z</cp:lastPrinted>
  <dcterms:created xsi:type="dcterms:W3CDTF">2014-09-30T08:02:06Z</dcterms:created>
  <dcterms:modified xsi:type="dcterms:W3CDTF">2015-05-05T11:20:29Z</dcterms:modified>
</cp:coreProperties>
</file>